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240" yWindow="315" windowWidth="15120" windowHeight="7695"/>
  </bookViews>
  <sheets>
    <sheet name="Cover" sheetId="12" r:id="rId1"/>
    <sheet name="Instructions" sheetId="13" r:id="rId2"/>
    <sheet name="Input" sheetId="10" r:id="rId3"/>
    <sheet name="ULB Regime" sheetId="1" r:id="rId4"/>
    <sheet name="Daily" sheetId="5" state="veryHidden" r:id="rId5"/>
    <sheet name="Monthly" sheetId="4" state="veryHidden" r:id="rId6"/>
    <sheet name="Data" sheetId="3" state="veryHidden" r:id="rId7"/>
    <sheet name="Data2" sheetId="6" state="veryHidden" r:id="rId8"/>
    <sheet name="Daily2" sheetId="8" state="veryHidden" r:id="rId9"/>
    <sheet name="Calculation" sheetId="11" state="veryHidden" r:id="rId10"/>
  </sheets>
  <definedNames>
    <definedName name="_xlnm._FilterDatabase" localSheetId="6" hidden="1">Data!$A$2:$AD$368</definedName>
    <definedName name="_xlnm._FilterDatabase" localSheetId="3" hidden="1">'ULB Regime'!$A$1:$Q$17</definedName>
    <definedName name="Monthlist">'ULB Regime'!$K$3:$K$14</definedName>
    <definedName name="_xlnm.Print_Area" localSheetId="5">Monthly!$A$1:$G$28</definedName>
  </definedNames>
  <calcPr calcId="145621"/>
</workbook>
</file>

<file path=xl/calcChain.xml><?xml version="1.0" encoding="utf-8"?>
<calcChain xmlns="http://schemas.openxmlformats.org/spreadsheetml/2006/main">
  <c r="M3" i="1" l="1"/>
  <c r="U2" i="1" l="1"/>
  <c r="Y2" i="1"/>
  <c r="Q2" i="1"/>
  <c r="M2" i="1"/>
  <c r="B2" i="1"/>
  <c r="I2" i="1"/>
  <c r="B15" i="11"/>
  <c r="B13" i="11"/>
  <c r="B11" i="11"/>
  <c r="B9" i="11"/>
  <c r="B7" i="11"/>
  <c r="B6" i="11"/>
  <c r="A1345" i="8" l="1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6" i="8"/>
  <c r="A1317" i="8"/>
  <c r="A131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F1343" i="8"/>
  <c r="F1321" i="8"/>
  <c r="F1299" i="8"/>
  <c r="F1277" i="8"/>
  <c r="F1255" i="8"/>
  <c r="F1233" i="8"/>
  <c r="F1211" i="8"/>
  <c r="F1189" i="8"/>
  <c r="F1167" i="8"/>
  <c r="F1145" i="8"/>
  <c r="F1123" i="8"/>
  <c r="F1101" i="8"/>
  <c r="F1079" i="8"/>
  <c r="F1057" i="8"/>
  <c r="F1035" i="8"/>
  <c r="F1013" i="8"/>
  <c r="F991" i="8"/>
  <c r="F969" i="8"/>
  <c r="F947" i="8"/>
  <c r="F925" i="8"/>
  <c r="F903" i="8"/>
  <c r="F881" i="8"/>
  <c r="F859" i="8"/>
  <c r="F837" i="8"/>
  <c r="F815" i="8"/>
  <c r="F793" i="8"/>
  <c r="F771" i="8"/>
  <c r="F749" i="8"/>
  <c r="F727" i="8"/>
  <c r="F705" i="8"/>
  <c r="F683" i="8"/>
  <c r="F661" i="8"/>
  <c r="F639" i="8"/>
  <c r="F617" i="8"/>
  <c r="F595" i="8"/>
  <c r="F573" i="8"/>
  <c r="F551" i="8"/>
  <c r="F529" i="8"/>
  <c r="F507" i="8"/>
  <c r="F485" i="8"/>
  <c r="F463" i="8"/>
  <c r="F441" i="8"/>
  <c r="F419" i="8"/>
  <c r="F397" i="8"/>
  <c r="F375" i="8"/>
  <c r="F353" i="8"/>
  <c r="F331" i="8"/>
  <c r="F309" i="8"/>
  <c r="F287" i="8"/>
  <c r="F265" i="8"/>
  <c r="F243" i="8"/>
  <c r="F221" i="8"/>
  <c r="F199" i="8"/>
  <c r="F28" i="4" l="1"/>
  <c r="E28" i="4"/>
  <c r="D28" i="4"/>
  <c r="C28" i="4"/>
  <c r="G27" i="4"/>
  <c r="G25" i="4"/>
  <c r="G23" i="4"/>
  <c r="G21" i="4"/>
  <c r="G19" i="4"/>
  <c r="G18" i="4"/>
  <c r="F14" i="4"/>
  <c r="E14" i="4"/>
  <c r="D14" i="4"/>
  <c r="C14" i="4"/>
  <c r="G13" i="4"/>
  <c r="G11" i="4"/>
  <c r="G9" i="4"/>
  <c r="G7" i="4"/>
  <c r="G5" i="4"/>
  <c r="G4" i="4"/>
  <c r="G28" i="4" l="1"/>
  <c r="G14" i="4"/>
  <c r="A1" i="6"/>
  <c r="B1" i="6"/>
  <c r="C1" i="6"/>
  <c r="D1" i="6"/>
  <c r="E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C2" i="6"/>
  <c r="G2" i="6"/>
  <c r="K2" i="6"/>
  <c r="O2" i="6"/>
  <c r="S2" i="6"/>
  <c r="W2" i="6"/>
  <c r="AA2" i="6"/>
  <c r="C3" i="6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4" i="6"/>
  <c r="B4" i="6"/>
  <c r="W4" i="6"/>
  <c r="X4" i="6"/>
  <c r="Y4" i="6"/>
  <c r="Z4" i="6"/>
  <c r="A5" i="6"/>
  <c r="B5" i="6"/>
  <c r="W5" i="6"/>
  <c r="X5" i="6"/>
  <c r="Y5" i="6"/>
  <c r="Z5" i="6"/>
  <c r="A6" i="6"/>
  <c r="B6" i="6"/>
  <c r="W6" i="6"/>
  <c r="X6" i="6"/>
  <c r="Y6" i="6"/>
  <c r="Z6" i="6"/>
  <c r="A7" i="6"/>
  <c r="B7" i="6"/>
  <c r="W7" i="6"/>
  <c r="X7" i="6"/>
  <c r="Y7" i="6"/>
  <c r="Z7" i="6"/>
  <c r="A8" i="6"/>
  <c r="B8" i="6"/>
  <c r="W8" i="6"/>
  <c r="X8" i="6"/>
  <c r="Y8" i="6"/>
  <c r="Z8" i="6"/>
  <c r="A9" i="6"/>
  <c r="B9" i="6"/>
  <c r="W9" i="6"/>
  <c r="X9" i="6"/>
  <c r="Y9" i="6"/>
  <c r="Z9" i="6"/>
  <c r="A10" i="6"/>
  <c r="B10" i="6"/>
  <c r="W10" i="6"/>
  <c r="X10" i="6"/>
  <c r="Y10" i="6"/>
  <c r="Z10" i="6"/>
  <c r="A11" i="6"/>
  <c r="B11" i="6"/>
  <c r="W11" i="6"/>
  <c r="X11" i="6"/>
  <c r="Y11" i="6"/>
  <c r="Z11" i="6"/>
  <c r="A12" i="6"/>
  <c r="B12" i="6"/>
  <c r="W12" i="6"/>
  <c r="X12" i="6"/>
  <c r="Y12" i="6"/>
  <c r="Z12" i="6"/>
  <c r="A13" i="6"/>
  <c r="B13" i="6"/>
  <c r="W13" i="6"/>
  <c r="X13" i="6"/>
  <c r="Y13" i="6"/>
  <c r="Z13" i="6"/>
  <c r="A14" i="6"/>
  <c r="B14" i="6"/>
  <c r="W14" i="6"/>
  <c r="X14" i="6"/>
  <c r="Y14" i="6"/>
  <c r="Z14" i="6"/>
  <c r="A15" i="6"/>
  <c r="B15" i="6"/>
  <c r="W15" i="6"/>
  <c r="X15" i="6"/>
  <c r="Y15" i="6"/>
  <c r="Z15" i="6"/>
  <c r="A16" i="6"/>
  <c r="B16" i="6"/>
  <c r="W16" i="6"/>
  <c r="X16" i="6"/>
  <c r="Y16" i="6"/>
  <c r="Z16" i="6"/>
  <c r="A17" i="6"/>
  <c r="B17" i="6"/>
  <c r="W17" i="6"/>
  <c r="X17" i="6"/>
  <c r="Y17" i="6"/>
  <c r="Z17" i="6"/>
  <c r="A18" i="6"/>
  <c r="B18" i="6"/>
  <c r="W18" i="6"/>
  <c r="X18" i="6"/>
  <c r="Y18" i="6"/>
  <c r="Z18" i="6"/>
  <c r="A19" i="6"/>
  <c r="B19" i="6"/>
  <c r="W19" i="6"/>
  <c r="X19" i="6"/>
  <c r="Y19" i="6"/>
  <c r="Z19" i="6"/>
  <c r="A20" i="6"/>
  <c r="B20" i="6"/>
  <c r="W20" i="6"/>
  <c r="X20" i="6"/>
  <c r="Y20" i="6"/>
  <c r="Z20" i="6"/>
  <c r="A21" i="6"/>
  <c r="B21" i="6"/>
  <c r="W21" i="6"/>
  <c r="X21" i="6"/>
  <c r="Y21" i="6"/>
  <c r="Z21" i="6"/>
  <c r="A22" i="6"/>
  <c r="B22" i="6"/>
  <c r="W22" i="6"/>
  <c r="X22" i="6"/>
  <c r="Y22" i="6"/>
  <c r="Z22" i="6"/>
  <c r="A23" i="6"/>
  <c r="B23" i="6"/>
  <c r="W23" i="6"/>
  <c r="X23" i="6"/>
  <c r="Y23" i="6"/>
  <c r="Z23" i="6"/>
  <c r="A24" i="6"/>
  <c r="B24" i="6"/>
  <c r="W24" i="6"/>
  <c r="X24" i="6"/>
  <c r="Y24" i="6"/>
  <c r="Z24" i="6"/>
  <c r="A25" i="6"/>
  <c r="B25" i="6"/>
  <c r="W25" i="6"/>
  <c r="X25" i="6"/>
  <c r="Y25" i="6"/>
  <c r="Z25" i="6"/>
  <c r="A26" i="6"/>
  <c r="B26" i="6"/>
  <c r="W26" i="6"/>
  <c r="X26" i="6"/>
  <c r="Y26" i="6"/>
  <c r="Z26" i="6"/>
  <c r="A27" i="6"/>
  <c r="B27" i="6"/>
  <c r="W27" i="6"/>
  <c r="X27" i="6"/>
  <c r="Y27" i="6"/>
  <c r="Z27" i="6"/>
  <c r="A28" i="6"/>
  <c r="B28" i="6"/>
  <c r="W28" i="6"/>
  <c r="X28" i="6"/>
  <c r="Y28" i="6"/>
  <c r="Z28" i="6"/>
  <c r="A29" i="6"/>
  <c r="B29" i="6"/>
  <c r="W29" i="6"/>
  <c r="X29" i="6"/>
  <c r="Y29" i="6"/>
  <c r="Z29" i="6"/>
  <c r="A30" i="6"/>
  <c r="B30" i="6"/>
  <c r="W30" i="6"/>
  <c r="X30" i="6"/>
  <c r="Y30" i="6"/>
  <c r="Z30" i="6"/>
  <c r="A31" i="6"/>
  <c r="B31" i="6"/>
  <c r="W31" i="6"/>
  <c r="X31" i="6"/>
  <c r="Y31" i="6"/>
  <c r="Z31" i="6"/>
  <c r="A32" i="6"/>
  <c r="B32" i="6"/>
  <c r="W32" i="6"/>
  <c r="X32" i="6"/>
  <c r="Y32" i="6"/>
  <c r="Z32" i="6"/>
  <c r="A33" i="6"/>
  <c r="B33" i="6"/>
  <c r="W33" i="6"/>
  <c r="X33" i="6"/>
  <c r="Y33" i="6"/>
  <c r="Z33" i="6"/>
  <c r="A34" i="6"/>
  <c r="B34" i="6"/>
  <c r="W34" i="6"/>
  <c r="X34" i="6"/>
  <c r="Y34" i="6"/>
  <c r="Z34" i="6"/>
  <c r="A35" i="6"/>
  <c r="B35" i="6"/>
  <c r="W35" i="6"/>
  <c r="X35" i="6"/>
  <c r="Y35" i="6"/>
  <c r="Z35" i="6"/>
  <c r="A36" i="6"/>
  <c r="B36" i="6"/>
  <c r="W36" i="6"/>
  <c r="X36" i="6"/>
  <c r="Y36" i="6"/>
  <c r="Z36" i="6"/>
  <c r="A37" i="6"/>
  <c r="B37" i="6"/>
  <c r="W37" i="6"/>
  <c r="X37" i="6"/>
  <c r="Y37" i="6"/>
  <c r="Z37" i="6"/>
  <c r="A38" i="6"/>
  <c r="B38" i="6"/>
  <c r="W38" i="6"/>
  <c r="X38" i="6"/>
  <c r="Y38" i="6"/>
  <c r="Z38" i="6"/>
  <c r="A39" i="6"/>
  <c r="B39" i="6"/>
  <c r="W39" i="6"/>
  <c r="X39" i="6"/>
  <c r="Y39" i="6"/>
  <c r="Z39" i="6"/>
  <c r="A40" i="6"/>
  <c r="B40" i="6"/>
  <c r="W40" i="6"/>
  <c r="X40" i="6"/>
  <c r="Y40" i="6"/>
  <c r="Z40" i="6"/>
  <c r="A41" i="6"/>
  <c r="B41" i="6"/>
  <c r="W41" i="6"/>
  <c r="X41" i="6"/>
  <c r="Y41" i="6"/>
  <c r="Z41" i="6"/>
  <c r="A42" i="6"/>
  <c r="B42" i="6"/>
  <c r="W42" i="6"/>
  <c r="X42" i="6"/>
  <c r="Y42" i="6"/>
  <c r="Z42" i="6"/>
  <c r="A43" i="6"/>
  <c r="B43" i="6"/>
  <c r="W43" i="6"/>
  <c r="X43" i="6"/>
  <c r="Y43" i="6"/>
  <c r="Z43" i="6"/>
  <c r="A44" i="6"/>
  <c r="B44" i="6"/>
  <c r="W44" i="6"/>
  <c r="X44" i="6"/>
  <c r="Y44" i="6"/>
  <c r="Z44" i="6"/>
  <c r="A45" i="6"/>
  <c r="B45" i="6"/>
  <c r="W45" i="6"/>
  <c r="X45" i="6"/>
  <c r="Y45" i="6"/>
  <c r="Z45" i="6"/>
  <c r="A46" i="6"/>
  <c r="B46" i="6"/>
  <c r="W46" i="6"/>
  <c r="X46" i="6"/>
  <c r="Y46" i="6"/>
  <c r="Z46" i="6"/>
  <c r="A47" i="6"/>
  <c r="B47" i="6"/>
  <c r="W47" i="6"/>
  <c r="X47" i="6"/>
  <c r="Y47" i="6"/>
  <c r="Z47" i="6"/>
  <c r="A48" i="6"/>
  <c r="B48" i="6"/>
  <c r="W48" i="6"/>
  <c r="X48" i="6"/>
  <c r="Y48" i="6"/>
  <c r="Z48" i="6"/>
  <c r="A49" i="6"/>
  <c r="B49" i="6"/>
  <c r="W49" i="6"/>
  <c r="X49" i="6"/>
  <c r="Y49" i="6"/>
  <c r="Z49" i="6"/>
  <c r="A50" i="6"/>
  <c r="B50" i="6"/>
  <c r="W50" i="6"/>
  <c r="X50" i="6"/>
  <c r="Y50" i="6"/>
  <c r="Z50" i="6"/>
  <c r="A51" i="6"/>
  <c r="B51" i="6"/>
  <c r="W51" i="6"/>
  <c r="X51" i="6"/>
  <c r="Y51" i="6"/>
  <c r="Z51" i="6"/>
  <c r="A52" i="6"/>
  <c r="B52" i="6"/>
  <c r="W52" i="6"/>
  <c r="X52" i="6"/>
  <c r="Y52" i="6"/>
  <c r="Z52" i="6"/>
  <c r="A53" i="6"/>
  <c r="B53" i="6"/>
  <c r="W53" i="6"/>
  <c r="X53" i="6"/>
  <c r="Y53" i="6"/>
  <c r="Z53" i="6"/>
  <c r="A54" i="6"/>
  <c r="B54" i="6"/>
  <c r="W54" i="6"/>
  <c r="X54" i="6"/>
  <c r="Y54" i="6"/>
  <c r="Z54" i="6"/>
  <c r="A55" i="6"/>
  <c r="B55" i="6"/>
  <c r="W55" i="6"/>
  <c r="X55" i="6"/>
  <c r="Y55" i="6"/>
  <c r="Z55" i="6"/>
  <c r="A56" i="6"/>
  <c r="B56" i="6"/>
  <c r="W56" i="6"/>
  <c r="X56" i="6"/>
  <c r="Y56" i="6"/>
  <c r="Z56" i="6"/>
  <c r="A57" i="6"/>
  <c r="B57" i="6"/>
  <c r="W57" i="6"/>
  <c r="X57" i="6"/>
  <c r="Y57" i="6"/>
  <c r="Z57" i="6"/>
  <c r="A58" i="6"/>
  <c r="B58" i="6"/>
  <c r="W58" i="6"/>
  <c r="X58" i="6"/>
  <c r="Y58" i="6"/>
  <c r="Z58" i="6"/>
  <c r="A59" i="6"/>
  <c r="B59" i="6"/>
  <c r="W59" i="6"/>
  <c r="X59" i="6"/>
  <c r="Y59" i="6"/>
  <c r="Z59" i="6"/>
  <c r="A60" i="6"/>
  <c r="B60" i="6"/>
  <c r="W60" i="6"/>
  <c r="X60" i="6"/>
  <c r="Y60" i="6"/>
  <c r="Z60" i="6"/>
  <c r="A61" i="6"/>
  <c r="B61" i="6"/>
  <c r="W61" i="6"/>
  <c r="X61" i="6"/>
  <c r="Y61" i="6"/>
  <c r="Z61" i="6"/>
  <c r="A62" i="6"/>
  <c r="B62" i="6"/>
  <c r="W62" i="6"/>
  <c r="X62" i="6"/>
  <c r="Y62" i="6"/>
  <c r="Z62" i="6"/>
  <c r="A63" i="6"/>
  <c r="B63" i="6"/>
  <c r="W63" i="6"/>
  <c r="X63" i="6"/>
  <c r="Y63" i="6"/>
  <c r="Z63" i="6"/>
  <c r="A64" i="6"/>
  <c r="B64" i="6"/>
  <c r="W64" i="6"/>
  <c r="X64" i="6"/>
  <c r="Y64" i="6"/>
  <c r="Z64" i="6"/>
  <c r="A65" i="6"/>
  <c r="B65" i="6"/>
  <c r="W65" i="6"/>
  <c r="X65" i="6"/>
  <c r="Y65" i="6"/>
  <c r="Z65" i="6"/>
  <c r="A66" i="6"/>
  <c r="B66" i="6"/>
  <c r="W66" i="6"/>
  <c r="X66" i="6"/>
  <c r="Y66" i="6"/>
  <c r="Z66" i="6"/>
  <c r="A67" i="6"/>
  <c r="B67" i="6"/>
  <c r="W67" i="6"/>
  <c r="X67" i="6"/>
  <c r="Y67" i="6"/>
  <c r="Z67" i="6"/>
  <c r="A68" i="6"/>
  <c r="B68" i="6"/>
  <c r="W68" i="6"/>
  <c r="X68" i="6"/>
  <c r="Y68" i="6"/>
  <c r="Z68" i="6"/>
  <c r="A69" i="6"/>
  <c r="B69" i="6"/>
  <c r="W69" i="6"/>
  <c r="X69" i="6"/>
  <c r="Y69" i="6"/>
  <c r="Z69" i="6"/>
  <c r="A70" i="6"/>
  <c r="B70" i="6"/>
  <c r="W70" i="6"/>
  <c r="X70" i="6"/>
  <c r="Y70" i="6"/>
  <c r="Z70" i="6"/>
  <c r="A71" i="6"/>
  <c r="B71" i="6"/>
  <c r="W71" i="6"/>
  <c r="X71" i="6"/>
  <c r="Y71" i="6"/>
  <c r="Z71" i="6"/>
  <c r="A72" i="6"/>
  <c r="B72" i="6"/>
  <c r="W72" i="6"/>
  <c r="X72" i="6"/>
  <c r="Y72" i="6"/>
  <c r="Z72" i="6"/>
  <c r="A73" i="6"/>
  <c r="B73" i="6"/>
  <c r="W73" i="6"/>
  <c r="X73" i="6"/>
  <c r="Y73" i="6"/>
  <c r="Z73" i="6"/>
  <c r="A74" i="6"/>
  <c r="B74" i="6"/>
  <c r="W74" i="6"/>
  <c r="X74" i="6"/>
  <c r="Y74" i="6"/>
  <c r="Z74" i="6"/>
  <c r="A75" i="6"/>
  <c r="B75" i="6"/>
  <c r="W75" i="6"/>
  <c r="X75" i="6"/>
  <c r="Y75" i="6"/>
  <c r="Z75" i="6"/>
  <c r="A76" i="6"/>
  <c r="B76" i="6"/>
  <c r="W76" i="6"/>
  <c r="X76" i="6"/>
  <c r="Y76" i="6"/>
  <c r="Z76" i="6"/>
  <c r="A77" i="6"/>
  <c r="B77" i="6"/>
  <c r="W77" i="6"/>
  <c r="X77" i="6"/>
  <c r="Y77" i="6"/>
  <c r="Z77" i="6"/>
  <c r="A78" i="6"/>
  <c r="B78" i="6"/>
  <c r="W78" i="6"/>
  <c r="X78" i="6"/>
  <c r="Y78" i="6"/>
  <c r="Z78" i="6"/>
  <c r="A79" i="6"/>
  <c r="B79" i="6"/>
  <c r="W79" i="6"/>
  <c r="X79" i="6"/>
  <c r="Y79" i="6"/>
  <c r="Z79" i="6"/>
  <c r="A80" i="6"/>
  <c r="B80" i="6"/>
  <c r="W80" i="6"/>
  <c r="X80" i="6"/>
  <c r="Y80" i="6"/>
  <c r="Z80" i="6"/>
  <c r="A81" i="6"/>
  <c r="B81" i="6"/>
  <c r="W81" i="6"/>
  <c r="X81" i="6"/>
  <c r="Y81" i="6"/>
  <c r="Z81" i="6"/>
  <c r="A82" i="6"/>
  <c r="B82" i="6"/>
  <c r="W82" i="6"/>
  <c r="X82" i="6"/>
  <c r="Y82" i="6"/>
  <c r="Z82" i="6"/>
  <c r="A83" i="6"/>
  <c r="B83" i="6"/>
  <c r="W83" i="6"/>
  <c r="X83" i="6"/>
  <c r="Y83" i="6"/>
  <c r="Z83" i="6"/>
  <c r="A84" i="6"/>
  <c r="B84" i="6"/>
  <c r="W84" i="6"/>
  <c r="X84" i="6"/>
  <c r="Y84" i="6"/>
  <c r="Z84" i="6"/>
  <c r="A85" i="6"/>
  <c r="B85" i="6"/>
  <c r="W85" i="6"/>
  <c r="X85" i="6"/>
  <c r="Y85" i="6"/>
  <c r="Z85" i="6"/>
  <c r="A86" i="6"/>
  <c r="B86" i="6"/>
  <c r="W86" i="6"/>
  <c r="X86" i="6"/>
  <c r="Y86" i="6"/>
  <c r="Z86" i="6"/>
  <c r="A87" i="6"/>
  <c r="B87" i="6"/>
  <c r="W87" i="6"/>
  <c r="X87" i="6"/>
  <c r="Y87" i="6"/>
  <c r="Z87" i="6"/>
  <c r="A88" i="6"/>
  <c r="B88" i="6"/>
  <c r="W88" i="6"/>
  <c r="X88" i="6"/>
  <c r="Y88" i="6"/>
  <c r="Z88" i="6"/>
  <c r="A89" i="6"/>
  <c r="B89" i="6"/>
  <c r="W89" i="6"/>
  <c r="X89" i="6"/>
  <c r="Y89" i="6"/>
  <c r="Z89" i="6"/>
  <c r="A90" i="6"/>
  <c r="B90" i="6"/>
  <c r="W90" i="6"/>
  <c r="X90" i="6"/>
  <c r="Y90" i="6"/>
  <c r="Z90" i="6"/>
  <c r="A91" i="6"/>
  <c r="B91" i="6"/>
  <c r="W91" i="6"/>
  <c r="X91" i="6"/>
  <c r="Y91" i="6"/>
  <c r="Z91" i="6"/>
  <c r="A92" i="6"/>
  <c r="B92" i="6"/>
  <c r="W92" i="6"/>
  <c r="X92" i="6"/>
  <c r="Y92" i="6"/>
  <c r="Z92" i="6"/>
  <c r="A93" i="6"/>
  <c r="B93" i="6"/>
  <c r="W93" i="6"/>
  <c r="X93" i="6"/>
  <c r="Y93" i="6"/>
  <c r="Z93" i="6"/>
  <c r="A94" i="6"/>
  <c r="B94" i="6"/>
  <c r="W94" i="6"/>
  <c r="X94" i="6"/>
  <c r="Y94" i="6"/>
  <c r="Z94" i="6"/>
  <c r="A95" i="6"/>
  <c r="B95" i="6"/>
  <c r="W95" i="6"/>
  <c r="X95" i="6"/>
  <c r="Y95" i="6"/>
  <c r="Z95" i="6"/>
  <c r="A96" i="6"/>
  <c r="B96" i="6"/>
  <c r="W96" i="6"/>
  <c r="X96" i="6"/>
  <c r="Y96" i="6"/>
  <c r="Z96" i="6"/>
  <c r="A97" i="6"/>
  <c r="B97" i="6"/>
  <c r="W97" i="6"/>
  <c r="X97" i="6"/>
  <c r="Y97" i="6"/>
  <c r="Z97" i="6"/>
  <c r="A98" i="6"/>
  <c r="B98" i="6"/>
  <c r="W98" i="6"/>
  <c r="X98" i="6"/>
  <c r="Y98" i="6"/>
  <c r="Z98" i="6"/>
  <c r="A99" i="6"/>
  <c r="B99" i="6"/>
  <c r="W99" i="6"/>
  <c r="X99" i="6"/>
  <c r="Y99" i="6"/>
  <c r="Z99" i="6"/>
  <c r="A100" i="6"/>
  <c r="B100" i="6"/>
  <c r="W100" i="6"/>
  <c r="X100" i="6"/>
  <c r="Y100" i="6"/>
  <c r="Z100" i="6"/>
  <c r="A101" i="6"/>
  <c r="B101" i="6"/>
  <c r="W101" i="6"/>
  <c r="X101" i="6"/>
  <c r="Y101" i="6"/>
  <c r="Z101" i="6"/>
  <c r="A102" i="6"/>
  <c r="B102" i="6"/>
  <c r="W102" i="6"/>
  <c r="X102" i="6"/>
  <c r="Y102" i="6"/>
  <c r="Z102" i="6"/>
  <c r="A103" i="6"/>
  <c r="B103" i="6"/>
  <c r="W103" i="6"/>
  <c r="X103" i="6"/>
  <c r="Y103" i="6"/>
  <c r="Z103" i="6"/>
  <c r="A104" i="6"/>
  <c r="B104" i="6"/>
  <c r="W104" i="6"/>
  <c r="X104" i="6"/>
  <c r="Y104" i="6"/>
  <c r="Z104" i="6"/>
  <c r="A105" i="6"/>
  <c r="B105" i="6"/>
  <c r="W105" i="6"/>
  <c r="X105" i="6"/>
  <c r="Y105" i="6"/>
  <c r="Z105" i="6"/>
  <c r="A106" i="6"/>
  <c r="B106" i="6"/>
  <c r="W106" i="6"/>
  <c r="X106" i="6"/>
  <c r="Y106" i="6"/>
  <c r="Z106" i="6"/>
  <c r="A107" i="6"/>
  <c r="B107" i="6"/>
  <c r="W107" i="6"/>
  <c r="X107" i="6"/>
  <c r="Y107" i="6"/>
  <c r="Z107" i="6"/>
  <c r="A108" i="6"/>
  <c r="B108" i="6"/>
  <c r="W108" i="6"/>
  <c r="X108" i="6"/>
  <c r="Y108" i="6"/>
  <c r="Z108" i="6"/>
  <c r="A109" i="6"/>
  <c r="B109" i="6"/>
  <c r="W109" i="6"/>
  <c r="X109" i="6"/>
  <c r="Y109" i="6"/>
  <c r="Z109" i="6"/>
  <c r="A110" i="6"/>
  <c r="B110" i="6"/>
  <c r="W110" i="6"/>
  <c r="X110" i="6"/>
  <c r="Y110" i="6"/>
  <c r="Z110" i="6"/>
  <c r="A111" i="6"/>
  <c r="B111" i="6"/>
  <c r="W111" i="6"/>
  <c r="X111" i="6"/>
  <c r="Y111" i="6"/>
  <c r="Z111" i="6"/>
  <c r="A112" i="6"/>
  <c r="B112" i="6"/>
  <c r="W112" i="6"/>
  <c r="X112" i="6"/>
  <c r="Y112" i="6"/>
  <c r="Z112" i="6"/>
  <c r="A113" i="6"/>
  <c r="B113" i="6"/>
  <c r="W113" i="6"/>
  <c r="X113" i="6"/>
  <c r="Y113" i="6"/>
  <c r="Z113" i="6"/>
  <c r="A114" i="6"/>
  <c r="B114" i="6"/>
  <c r="W114" i="6"/>
  <c r="X114" i="6"/>
  <c r="Y114" i="6"/>
  <c r="Z114" i="6"/>
  <c r="A115" i="6"/>
  <c r="B115" i="6"/>
  <c r="W115" i="6"/>
  <c r="X115" i="6"/>
  <c r="Y115" i="6"/>
  <c r="Z115" i="6"/>
  <c r="A116" i="6"/>
  <c r="B116" i="6"/>
  <c r="W116" i="6"/>
  <c r="X116" i="6"/>
  <c r="Y116" i="6"/>
  <c r="Z116" i="6"/>
  <c r="A117" i="6"/>
  <c r="B117" i="6"/>
  <c r="W117" i="6"/>
  <c r="X117" i="6"/>
  <c r="Y117" i="6"/>
  <c r="Z117" i="6"/>
  <c r="A118" i="6"/>
  <c r="B118" i="6"/>
  <c r="W118" i="6"/>
  <c r="X118" i="6"/>
  <c r="Y118" i="6"/>
  <c r="Z118" i="6"/>
  <c r="A119" i="6"/>
  <c r="B119" i="6"/>
  <c r="W119" i="6"/>
  <c r="X119" i="6"/>
  <c r="Y119" i="6"/>
  <c r="Z119" i="6"/>
  <c r="A120" i="6"/>
  <c r="B120" i="6"/>
  <c r="W120" i="6"/>
  <c r="X120" i="6"/>
  <c r="Y120" i="6"/>
  <c r="Z120" i="6"/>
  <c r="A121" i="6"/>
  <c r="B121" i="6"/>
  <c r="W121" i="6"/>
  <c r="X121" i="6"/>
  <c r="Y121" i="6"/>
  <c r="Z121" i="6"/>
  <c r="A122" i="6"/>
  <c r="B122" i="6"/>
  <c r="W122" i="6"/>
  <c r="X122" i="6"/>
  <c r="Y122" i="6"/>
  <c r="Z122" i="6"/>
  <c r="A123" i="6"/>
  <c r="B123" i="6"/>
  <c r="W123" i="6"/>
  <c r="X123" i="6"/>
  <c r="Y123" i="6"/>
  <c r="Z123" i="6"/>
  <c r="A124" i="6"/>
  <c r="B124" i="6"/>
  <c r="W124" i="6"/>
  <c r="X124" i="6"/>
  <c r="Y124" i="6"/>
  <c r="Z124" i="6"/>
  <c r="A125" i="6"/>
  <c r="B125" i="6"/>
  <c r="W125" i="6"/>
  <c r="X125" i="6"/>
  <c r="Y125" i="6"/>
  <c r="Z125" i="6"/>
  <c r="A126" i="6"/>
  <c r="B126" i="6"/>
  <c r="W126" i="6"/>
  <c r="X126" i="6"/>
  <c r="Y126" i="6"/>
  <c r="Z126" i="6"/>
  <c r="A127" i="6"/>
  <c r="B127" i="6"/>
  <c r="W127" i="6"/>
  <c r="X127" i="6"/>
  <c r="Y127" i="6"/>
  <c r="Z127" i="6"/>
  <c r="A128" i="6"/>
  <c r="B128" i="6"/>
  <c r="W128" i="6"/>
  <c r="X128" i="6"/>
  <c r="Y128" i="6"/>
  <c r="Z128" i="6"/>
  <c r="A129" i="6"/>
  <c r="B129" i="6"/>
  <c r="W129" i="6"/>
  <c r="X129" i="6"/>
  <c r="Y129" i="6"/>
  <c r="Z129" i="6"/>
  <c r="A130" i="6"/>
  <c r="B130" i="6"/>
  <c r="W130" i="6"/>
  <c r="X130" i="6"/>
  <c r="Y130" i="6"/>
  <c r="Z130" i="6"/>
  <c r="A131" i="6"/>
  <c r="B131" i="6"/>
  <c r="W131" i="6"/>
  <c r="X131" i="6"/>
  <c r="Y131" i="6"/>
  <c r="Z131" i="6"/>
  <c r="A132" i="6"/>
  <c r="B132" i="6"/>
  <c r="W132" i="6"/>
  <c r="X132" i="6"/>
  <c r="Y132" i="6"/>
  <c r="Z132" i="6"/>
  <c r="A133" i="6"/>
  <c r="B133" i="6"/>
  <c r="W133" i="6"/>
  <c r="X133" i="6"/>
  <c r="Y133" i="6"/>
  <c r="Z133" i="6"/>
  <c r="A134" i="6"/>
  <c r="B134" i="6"/>
  <c r="W134" i="6"/>
  <c r="X134" i="6"/>
  <c r="Y134" i="6"/>
  <c r="Z134" i="6"/>
  <c r="A135" i="6"/>
  <c r="B135" i="6"/>
  <c r="W135" i="6"/>
  <c r="X135" i="6"/>
  <c r="Y135" i="6"/>
  <c r="Z135" i="6"/>
  <c r="A136" i="6"/>
  <c r="B136" i="6"/>
  <c r="W136" i="6"/>
  <c r="X136" i="6"/>
  <c r="Y136" i="6"/>
  <c r="Z136" i="6"/>
  <c r="A137" i="6"/>
  <c r="B137" i="6"/>
  <c r="W137" i="6"/>
  <c r="X137" i="6"/>
  <c r="Y137" i="6"/>
  <c r="Z137" i="6"/>
  <c r="A138" i="6"/>
  <c r="B138" i="6"/>
  <c r="W138" i="6"/>
  <c r="X138" i="6"/>
  <c r="Y138" i="6"/>
  <c r="Z138" i="6"/>
  <c r="A139" i="6"/>
  <c r="B139" i="6"/>
  <c r="W139" i="6"/>
  <c r="X139" i="6"/>
  <c r="Y139" i="6"/>
  <c r="Z139" i="6"/>
  <c r="A140" i="6"/>
  <c r="B140" i="6"/>
  <c r="W140" i="6"/>
  <c r="X140" i="6"/>
  <c r="Y140" i="6"/>
  <c r="Z140" i="6"/>
  <c r="A141" i="6"/>
  <c r="B141" i="6"/>
  <c r="W141" i="6"/>
  <c r="X141" i="6"/>
  <c r="Y141" i="6"/>
  <c r="Z141" i="6"/>
  <c r="A142" i="6"/>
  <c r="B142" i="6"/>
  <c r="W142" i="6"/>
  <c r="X142" i="6"/>
  <c r="Y142" i="6"/>
  <c r="Z142" i="6"/>
  <c r="A143" i="6"/>
  <c r="B143" i="6"/>
  <c r="W143" i="6"/>
  <c r="X143" i="6"/>
  <c r="Y143" i="6"/>
  <c r="Z143" i="6"/>
  <c r="A144" i="6"/>
  <c r="B144" i="6"/>
  <c r="W144" i="6"/>
  <c r="X144" i="6"/>
  <c r="Y144" i="6"/>
  <c r="Z144" i="6"/>
  <c r="A145" i="6"/>
  <c r="B145" i="6"/>
  <c r="W145" i="6"/>
  <c r="X145" i="6"/>
  <c r="Y145" i="6"/>
  <c r="Z145" i="6"/>
  <c r="A146" i="6"/>
  <c r="B146" i="6"/>
  <c r="W146" i="6"/>
  <c r="X146" i="6"/>
  <c r="Y146" i="6"/>
  <c r="Z146" i="6"/>
  <c r="A147" i="6"/>
  <c r="B147" i="6"/>
  <c r="W147" i="6"/>
  <c r="X147" i="6"/>
  <c r="Y147" i="6"/>
  <c r="Z147" i="6"/>
  <c r="A148" i="6"/>
  <c r="B148" i="6"/>
  <c r="W148" i="6"/>
  <c r="X148" i="6"/>
  <c r="Y148" i="6"/>
  <c r="Z148" i="6"/>
  <c r="A149" i="6"/>
  <c r="B149" i="6"/>
  <c r="W149" i="6"/>
  <c r="X149" i="6"/>
  <c r="Y149" i="6"/>
  <c r="Z149" i="6"/>
  <c r="A150" i="6"/>
  <c r="B150" i="6"/>
  <c r="W150" i="6"/>
  <c r="X150" i="6"/>
  <c r="Y150" i="6"/>
  <c r="Z150" i="6"/>
  <c r="A151" i="6"/>
  <c r="B151" i="6"/>
  <c r="W151" i="6"/>
  <c r="X151" i="6"/>
  <c r="Y151" i="6"/>
  <c r="Z151" i="6"/>
  <c r="A152" i="6"/>
  <c r="B152" i="6"/>
  <c r="W152" i="6"/>
  <c r="X152" i="6"/>
  <c r="Y152" i="6"/>
  <c r="Z152" i="6"/>
  <c r="A153" i="6"/>
  <c r="B153" i="6"/>
  <c r="W153" i="6"/>
  <c r="X153" i="6"/>
  <c r="Y153" i="6"/>
  <c r="Z153" i="6"/>
  <c r="A154" i="6"/>
  <c r="B154" i="6"/>
  <c r="W154" i="6"/>
  <c r="X154" i="6"/>
  <c r="Y154" i="6"/>
  <c r="Z154" i="6"/>
  <c r="A155" i="6"/>
  <c r="B155" i="6"/>
  <c r="W155" i="6"/>
  <c r="X155" i="6"/>
  <c r="Y155" i="6"/>
  <c r="Z155" i="6"/>
  <c r="A156" i="6"/>
  <c r="B156" i="6"/>
  <c r="W156" i="6"/>
  <c r="X156" i="6"/>
  <c r="Y156" i="6"/>
  <c r="Z156" i="6"/>
  <c r="A157" i="6"/>
  <c r="B157" i="6"/>
  <c r="W157" i="6"/>
  <c r="X157" i="6"/>
  <c r="Y157" i="6"/>
  <c r="Z157" i="6"/>
  <c r="A158" i="6"/>
  <c r="B158" i="6"/>
  <c r="W158" i="6"/>
  <c r="X158" i="6"/>
  <c r="Y158" i="6"/>
  <c r="Z158" i="6"/>
  <c r="A159" i="6"/>
  <c r="B159" i="6"/>
  <c r="W159" i="6"/>
  <c r="X159" i="6"/>
  <c r="Y159" i="6"/>
  <c r="Z159" i="6"/>
  <c r="A160" i="6"/>
  <c r="B160" i="6"/>
  <c r="W160" i="6"/>
  <c r="X160" i="6"/>
  <c r="Y160" i="6"/>
  <c r="Z160" i="6"/>
  <c r="A161" i="6"/>
  <c r="B161" i="6"/>
  <c r="W161" i="6"/>
  <c r="X161" i="6"/>
  <c r="Y161" i="6"/>
  <c r="Z161" i="6"/>
  <c r="A162" i="6"/>
  <c r="B162" i="6"/>
  <c r="W162" i="6"/>
  <c r="X162" i="6"/>
  <c r="Y162" i="6"/>
  <c r="Z162" i="6"/>
  <c r="A163" i="6"/>
  <c r="B163" i="6"/>
  <c r="W163" i="6"/>
  <c r="X163" i="6"/>
  <c r="Y163" i="6"/>
  <c r="Z163" i="6"/>
  <c r="A164" i="6"/>
  <c r="B164" i="6"/>
  <c r="W164" i="6"/>
  <c r="X164" i="6"/>
  <c r="Y164" i="6"/>
  <c r="Z164" i="6"/>
  <c r="A165" i="6"/>
  <c r="B165" i="6"/>
  <c r="W165" i="6"/>
  <c r="X165" i="6"/>
  <c r="Y165" i="6"/>
  <c r="Z165" i="6"/>
  <c r="A166" i="6"/>
  <c r="B166" i="6"/>
  <c r="W166" i="6"/>
  <c r="X166" i="6"/>
  <c r="Y166" i="6"/>
  <c r="Z166" i="6"/>
  <c r="A167" i="6"/>
  <c r="B167" i="6"/>
  <c r="W167" i="6"/>
  <c r="X167" i="6"/>
  <c r="Y167" i="6"/>
  <c r="Z167" i="6"/>
  <c r="A168" i="6"/>
  <c r="B168" i="6"/>
  <c r="W168" i="6"/>
  <c r="X168" i="6"/>
  <c r="Y168" i="6"/>
  <c r="Z168" i="6"/>
  <c r="A169" i="6"/>
  <c r="B169" i="6"/>
  <c r="W169" i="6"/>
  <c r="X169" i="6"/>
  <c r="Y169" i="6"/>
  <c r="Z169" i="6"/>
  <c r="A170" i="6"/>
  <c r="B170" i="6"/>
  <c r="W170" i="6"/>
  <c r="X170" i="6"/>
  <c r="Y170" i="6"/>
  <c r="Z170" i="6"/>
  <c r="A171" i="6"/>
  <c r="B171" i="6"/>
  <c r="W171" i="6"/>
  <c r="X171" i="6"/>
  <c r="Y171" i="6"/>
  <c r="Z171" i="6"/>
  <c r="A172" i="6"/>
  <c r="B172" i="6"/>
  <c r="W172" i="6"/>
  <c r="X172" i="6"/>
  <c r="Y172" i="6"/>
  <c r="Z172" i="6"/>
  <c r="A173" i="6"/>
  <c r="B173" i="6"/>
  <c r="W173" i="6"/>
  <c r="X173" i="6"/>
  <c r="Y173" i="6"/>
  <c r="Z173" i="6"/>
  <c r="A174" i="6"/>
  <c r="B174" i="6"/>
  <c r="W174" i="6"/>
  <c r="X174" i="6"/>
  <c r="Y174" i="6"/>
  <c r="Z174" i="6"/>
  <c r="A175" i="6"/>
  <c r="B175" i="6"/>
  <c r="W175" i="6"/>
  <c r="X175" i="6"/>
  <c r="Y175" i="6"/>
  <c r="Z175" i="6"/>
  <c r="A176" i="6"/>
  <c r="B176" i="6"/>
  <c r="W176" i="6"/>
  <c r="X176" i="6"/>
  <c r="Y176" i="6"/>
  <c r="Z176" i="6"/>
  <c r="A177" i="6"/>
  <c r="B177" i="6"/>
  <c r="W177" i="6"/>
  <c r="X177" i="6"/>
  <c r="Y177" i="6"/>
  <c r="Z177" i="6"/>
  <c r="A178" i="6"/>
  <c r="B178" i="6"/>
  <c r="W178" i="6"/>
  <c r="X178" i="6"/>
  <c r="Y178" i="6"/>
  <c r="Z178" i="6"/>
  <c r="A179" i="6"/>
  <c r="B179" i="6"/>
  <c r="W179" i="6"/>
  <c r="X179" i="6"/>
  <c r="Y179" i="6"/>
  <c r="Z179" i="6"/>
  <c r="A180" i="6"/>
  <c r="B180" i="6"/>
  <c r="W180" i="6"/>
  <c r="X180" i="6"/>
  <c r="Y180" i="6"/>
  <c r="Z180" i="6"/>
  <c r="A181" i="6"/>
  <c r="B181" i="6"/>
  <c r="W181" i="6"/>
  <c r="X181" i="6"/>
  <c r="Y181" i="6"/>
  <c r="Z181" i="6"/>
  <c r="A182" i="6"/>
  <c r="B182" i="6"/>
  <c r="W182" i="6"/>
  <c r="X182" i="6"/>
  <c r="Y182" i="6"/>
  <c r="Z182" i="6"/>
  <c r="A183" i="6"/>
  <c r="B183" i="6"/>
  <c r="W183" i="6"/>
  <c r="X183" i="6"/>
  <c r="Y183" i="6"/>
  <c r="Z183" i="6"/>
  <c r="A184" i="6"/>
  <c r="B184" i="6"/>
  <c r="W184" i="6"/>
  <c r="X184" i="6"/>
  <c r="Y184" i="6"/>
  <c r="Z184" i="6"/>
  <c r="A185" i="6"/>
  <c r="B185" i="6"/>
  <c r="W185" i="6"/>
  <c r="X185" i="6"/>
  <c r="Y185" i="6"/>
  <c r="Z185" i="6"/>
  <c r="A186" i="6"/>
  <c r="B186" i="6"/>
  <c r="W186" i="6"/>
  <c r="X186" i="6"/>
  <c r="Y186" i="6"/>
  <c r="Z186" i="6"/>
  <c r="A187" i="6"/>
  <c r="B187" i="6"/>
  <c r="W187" i="6"/>
  <c r="X187" i="6"/>
  <c r="Y187" i="6"/>
  <c r="Z187" i="6"/>
  <c r="A188" i="6"/>
  <c r="B188" i="6"/>
  <c r="W188" i="6"/>
  <c r="X188" i="6"/>
  <c r="Y188" i="6"/>
  <c r="Z188" i="6"/>
  <c r="A189" i="6"/>
  <c r="B189" i="6"/>
  <c r="W189" i="6"/>
  <c r="X189" i="6"/>
  <c r="Y189" i="6"/>
  <c r="Z189" i="6"/>
  <c r="A190" i="6"/>
  <c r="B190" i="6"/>
  <c r="W190" i="6"/>
  <c r="X190" i="6"/>
  <c r="Y190" i="6"/>
  <c r="Z190" i="6"/>
  <c r="A191" i="6"/>
  <c r="B191" i="6"/>
  <c r="W191" i="6"/>
  <c r="X191" i="6"/>
  <c r="Y191" i="6"/>
  <c r="Z191" i="6"/>
  <c r="A192" i="6"/>
  <c r="B192" i="6"/>
  <c r="W192" i="6"/>
  <c r="X192" i="6"/>
  <c r="Y192" i="6"/>
  <c r="Z192" i="6"/>
  <c r="A193" i="6"/>
  <c r="B193" i="6"/>
  <c r="W193" i="6"/>
  <c r="X193" i="6"/>
  <c r="Y193" i="6"/>
  <c r="Z193" i="6"/>
  <c r="A194" i="6"/>
  <c r="B194" i="6"/>
  <c r="W194" i="6"/>
  <c r="X194" i="6"/>
  <c r="Y194" i="6"/>
  <c r="Z194" i="6"/>
  <c r="A195" i="6"/>
  <c r="B195" i="6"/>
  <c r="W195" i="6"/>
  <c r="X195" i="6"/>
  <c r="Y195" i="6"/>
  <c r="Z195" i="6"/>
  <c r="A196" i="6"/>
  <c r="B196" i="6"/>
  <c r="W196" i="6"/>
  <c r="X196" i="6"/>
  <c r="Y196" i="6"/>
  <c r="Z196" i="6"/>
  <c r="A197" i="6"/>
  <c r="B197" i="6"/>
  <c r="W197" i="6"/>
  <c r="X197" i="6"/>
  <c r="Y197" i="6"/>
  <c r="Z197" i="6"/>
  <c r="A198" i="6"/>
  <c r="B198" i="6"/>
  <c r="W198" i="6"/>
  <c r="X198" i="6"/>
  <c r="Y198" i="6"/>
  <c r="Z198" i="6"/>
  <c r="A199" i="6"/>
  <c r="B199" i="6"/>
  <c r="W199" i="6"/>
  <c r="X199" i="6"/>
  <c r="Y199" i="6"/>
  <c r="Z199" i="6"/>
  <c r="A200" i="6"/>
  <c r="B200" i="6"/>
  <c r="W200" i="6"/>
  <c r="X200" i="6"/>
  <c r="Y200" i="6"/>
  <c r="Z200" i="6"/>
  <c r="A201" i="6"/>
  <c r="B201" i="6"/>
  <c r="W201" i="6"/>
  <c r="X201" i="6"/>
  <c r="Y201" i="6"/>
  <c r="Z201" i="6"/>
  <c r="A202" i="6"/>
  <c r="B202" i="6"/>
  <c r="W202" i="6"/>
  <c r="X202" i="6"/>
  <c r="Y202" i="6"/>
  <c r="Z202" i="6"/>
  <c r="A203" i="6"/>
  <c r="B203" i="6"/>
  <c r="W203" i="6"/>
  <c r="X203" i="6"/>
  <c r="Y203" i="6"/>
  <c r="Z203" i="6"/>
  <c r="A204" i="6"/>
  <c r="B204" i="6"/>
  <c r="W204" i="6"/>
  <c r="X204" i="6"/>
  <c r="Y204" i="6"/>
  <c r="Z204" i="6"/>
  <c r="A205" i="6"/>
  <c r="B205" i="6"/>
  <c r="W205" i="6"/>
  <c r="X205" i="6"/>
  <c r="Y205" i="6"/>
  <c r="Z205" i="6"/>
  <c r="A206" i="6"/>
  <c r="B206" i="6"/>
  <c r="W206" i="6"/>
  <c r="X206" i="6"/>
  <c r="Y206" i="6"/>
  <c r="Z206" i="6"/>
  <c r="A207" i="6"/>
  <c r="B207" i="6"/>
  <c r="W207" i="6"/>
  <c r="X207" i="6"/>
  <c r="Y207" i="6"/>
  <c r="Z207" i="6"/>
  <c r="A208" i="6"/>
  <c r="B208" i="6"/>
  <c r="W208" i="6"/>
  <c r="X208" i="6"/>
  <c r="Y208" i="6"/>
  <c r="Z208" i="6"/>
  <c r="A209" i="6"/>
  <c r="B209" i="6"/>
  <c r="W209" i="6"/>
  <c r="X209" i="6"/>
  <c r="Y209" i="6"/>
  <c r="Z209" i="6"/>
  <c r="A210" i="6"/>
  <c r="B210" i="6"/>
  <c r="W210" i="6"/>
  <c r="X210" i="6"/>
  <c r="Y210" i="6"/>
  <c r="Z210" i="6"/>
  <c r="A211" i="6"/>
  <c r="B211" i="6"/>
  <c r="W211" i="6"/>
  <c r="X211" i="6"/>
  <c r="Y211" i="6"/>
  <c r="Z211" i="6"/>
  <c r="A212" i="6"/>
  <c r="B212" i="6"/>
  <c r="W212" i="6"/>
  <c r="X212" i="6"/>
  <c r="Y212" i="6"/>
  <c r="Z212" i="6"/>
  <c r="A213" i="6"/>
  <c r="B213" i="6"/>
  <c r="W213" i="6"/>
  <c r="X213" i="6"/>
  <c r="Y213" i="6"/>
  <c r="Z213" i="6"/>
  <c r="A214" i="6"/>
  <c r="B214" i="6"/>
  <c r="W214" i="6"/>
  <c r="X214" i="6"/>
  <c r="Y214" i="6"/>
  <c r="Z214" i="6"/>
  <c r="A215" i="6"/>
  <c r="B215" i="6"/>
  <c r="W215" i="6"/>
  <c r="X215" i="6"/>
  <c r="Y215" i="6"/>
  <c r="Z215" i="6"/>
  <c r="A216" i="6"/>
  <c r="B216" i="6"/>
  <c r="W216" i="6"/>
  <c r="X216" i="6"/>
  <c r="Y216" i="6"/>
  <c r="Z216" i="6"/>
  <c r="A217" i="6"/>
  <c r="B217" i="6"/>
  <c r="W217" i="6"/>
  <c r="X217" i="6"/>
  <c r="Y217" i="6"/>
  <c r="Z217" i="6"/>
  <c r="A218" i="6"/>
  <c r="B218" i="6"/>
  <c r="W218" i="6"/>
  <c r="X218" i="6"/>
  <c r="Y218" i="6"/>
  <c r="Z218" i="6"/>
  <c r="A219" i="6"/>
  <c r="B219" i="6"/>
  <c r="W219" i="6"/>
  <c r="X219" i="6"/>
  <c r="Y219" i="6"/>
  <c r="Z219" i="6"/>
  <c r="A220" i="6"/>
  <c r="B220" i="6"/>
  <c r="W220" i="6"/>
  <c r="X220" i="6"/>
  <c r="Y220" i="6"/>
  <c r="Z220" i="6"/>
  <c r="A221" i="6"/>
  <c r="B221" i="6"/>
  <c r="W221" i="6"/>
  <c r="X221" i="6"/>
  <c r="Y221" i="6"/>
  <c r="Z221" i="6"/>
  <c r="A222" i="6"/>
  <c r="B222" i="6"/>
  <c r="W222" i="6"/>
  <c r="X222" i="6"/>
  <c r="Y222" i="6"/>
  <c r="Z222" i="6"/>
  <c r="A223" i="6"/>
  <c r="B223" i="6"/>
  <c r="W223" i="6"/>
  <c r="X223" i="6"/>
  <c r="Y223" i="6"/>
  <c r="Z223" i="6"/>
  <c r="A224" i="6"/>
  <c r="B224" i="6"/>
  <c r="W224" i="6"/>
  <c r="X224" i="6"/>
  <c r="Y224" i="6"/>
  <c r="Z224" i="6"/>
  <c r="A225" i="6"/>
  <c r="B225" i="6"/>
  <c r="W225" i="6"/>
  <c r="X225" i="6"/>
  <c r="Y225" i="6"/>
  <c r="Z225" i="6"/>
  <c r="A226" i="6"/>
  <c r="B226" i="6"/>
  <c r="W226" i="6"/>
  <c r="X226" i="6"/>
  <c r="Y226" i="6"/>
  <c r="Z226" i="6"/>
  <c r="A227" i="6"/>
  <c r="B227" i="6"/>
  <c r="W227" i="6"/>
  <c r="X227" i="6"/>
  <c r="Y227" i="6"/>
  <c r="Z227" i="6"/>
  <c r="A228" i="6"/>
  <c r="B228" i="6"/>
  <c r="W228" i="6"/>
  <c r="X228" i="6"/>
  <c r="Y228" i="6"/>
  <c r="Z228" i="6"/>
  <c r="A229" i="6"/>
  <c r="B229" i="6"/>
  <c r="W229" i="6"/>
  <c r="X229" i="6"/>
  <c r="Y229" i="6"/>
  <c r="Z229" i="6"/>
  <c r="A230" i="6"/>
  <c r="B230" i="6"/>
  <c r="W230" i="6"/>
  <c r="X230" i="6"/>
  <c r="Y230" i="6"/>
  <c r="Z230" i="6"/>
  <c r="A231" i="6"/>
  <c r="B231" i="6"/>
  <c r="W231" i="6"/>
  <c r="X231" i="6"/>
  <c r="Y231" i="6"/>
  <c r="Z231" i="6"/>
  <c r="A232" i="6"/>
  <c r="B232" i="6"/>
  <c r="W232" i="6"/>
  <c r="X232" i="6"/>
  <c r="Y232" i="6"/>
  <c r="Z232" i="6"/>
  <c r="A233" i="6"/>
  <c r="B233" i="6"/>
  <c r="W233" i="6"/>
  <c r="X233" i="6"/>
  <c r="Y233" i="6"/>
  <c r="Z233" i="6"/>
  <c r="A234" i="6"/>
  <c r="B234" i="6"/>
  <c r="W234" i="6"/>
  <c r="X234" i="6"/>
  <c r="Y234" i="6"/>
  <c r="Z234" i="6"/>
  <c r="A235" i="6"/>
  <c r="B235" i="6"/>
  <c r="W235" i="6"/>
  <c r="X235" i="6"/>
  <c r="Y235" i="6"/>
  <c r="Z235" i="6"/>
  <c r="A236" i="6"/>
  <c r="B236" i="6"/>
  <c r="W236" i="6"/>
  <c r="X236" i="6"/>
  <c r="Y236" i="6"/>
  <c r="Z236" i="6"/>
  <c r="A237" i="6"/>
  <c r="B237" i="6"/>
  <c r="W237" i="6"/>
  <c r="X237" i="6"/>
  <c r="Y237" i="6"/>
  <c r="Z237" i="6"/>
  <c r="A238" i="6"/>
  <c r="B238" i="6"/>
  <c r="W238" i="6"/>
  <c r="X238" i="6"/>
  <c r="Y238" i="6"/>
  <c r="Z238" i="6"/>
  <c r="A239" i="6"/>
  <c r="B239" i="6"/>
  <c r="W239" i="6"/>
  <c r="X239" i="6"/>
  <c r="Y239" i="6"/>
  <c r="Z239" i="6"/>
  <c r="A240" i="6"/>
  <c r="B240" i="6"/>
  <c r="W240" i="6"/>
  <c r="X240" i="6"/>
  <c r="Y240" i="6"/>
  <c r="Z240" i="6"/>
  <c r="A241" i="6"/>
  <c r="B241" i="6"/>
  <c r="W241" i="6"/>
  <c r="X241" i="6"/>
  <c r="Y241" i="6"/>
  <c r="Z241" i="6"/>
  <c r="A242" i="6"/>
  <c r="B242" i="6"/>
  <c r="W242" i="6"/>
  <c r="X242" i="6"/>
  <c r="Y242" i="6"/>
  <c r="Z242" i="6"/>
  <c r="A243" i="6"/>
  <c r="B243" i="6"/>
  <c r="W243" i="6"/>
  <c r="X243" i="6"/>
  <c r="Y243" i="6"/>
  <c r="Z243" i="6"/>
  <c r="A244" i="6"/>
  <c r="B244" i="6"/>
  <c r="W244" i="6"/>
  <c r="X244" i="6"/>
  <c r="Y244" i="6"/>
  <c r="Z244" i="6"/>
  <c r="A245" i="6"/>
  <c r="B245" i="6"/>
  <c r="W245" i="6"/>
  <c r="X245" i="6"/>
  <c r="Y245" i="6"/>
  <c r="Z245" i="6"/>
  <c r="A246" i="6"/>
  <c r="B246" i="6"/>
  <c r="W246" i="6"/>
  <c r="X246" i="6"/>
  <c r="Y246" i="6"/>
  <c r="Z246" i="6"/>
  <c r="A247" i="6"/>
  <c r="B247" i="6"/>
  <c r="W247" i="6"/>
  <c r="X247" i="6"/>
  <c r="Y247" i="6"/>
  <c r="Z247" i="6"/>
  <c r="A248" i="6"/>
  <c r="B248" i="6"/>
  <c r="W248" i="6"/>
  <c r="X248" i="6"/>
  <c r="Y248" i="6"/>
  <c r="Z248" i="6"/>
  <c r="A249" i="6"/>
  <c r="B249" i="6"/>
  <c r="W249" i="6"/>
  <c r="X249" i="6"/>
  <c r="Y249" i="6"/>
  <c r="Z249" i="6"/>
  <c r="A250" i="6"/>
  <c r="B250" i="6"/>
  <c r="W250" i="6"/>
  <c r="X250" i="6"/>
  <c r="Y250" i="6"/>
  <c r="Z250" i="6"/>
  <c r="A251" i="6"/>
  <c r="B251" i="6"/>
  <c r="W251" i="6"/>
  <c r="X251" i="6"/>
  <c r="Y251" i="6"/>
  <c r="Z251" i="6"/>
  <c r="A252" i="6"/>
  <c r="B252" i="6"/>
  <c r="W252" i="6"/>
  <c r="X252" i="6"/>
  <c r="Y252" i="6"/>
  <c r="Z252" i="6"/>
  <c r="A253" i="6"/>
  <c r="B253" i="6"/>
  <c r="W253" i="6"/>
  <c r="X253" i="6"/>
  <c r="Y253" i="6"/>
  <c r="Z253" i="6"/>
  <c r="A254" i="6"/>
  <c r="B254" i="6"/>
  <c r="W254" i="6"/>
  <c r="X254" i="6"/>
  <c r="Y254" i="6"/>
  <c r="Z254" i="6"/>
  <c r="A255" i="6"/>
  <c r="B255" i="6"/>
  <c r="W255" i="6"/>
  <c r="X255" i="6"/>
  <c r="Y255" i="6"/>
  <c r="Z255" i="6"/>
  <c r="A256" i="6"/>
  <c r="B256" i="6"/>
  <c r="W256" i="6"/>
  <c r="X256" i="6"/>
  <c r="Y256" i="6"/>
  <c r="Z256" i="6"/>
  <c r="A257" i="6"/>
  <c r="B257" i="6"/>
  <c r="W257" i="6"/>
  <c r="X257" i="6"/>
  <c r="Y257" i="6"/>
  <c r="Z257" i="6"/>
  <c r="A258" i="6"/>
  <c r="B258" i="6"/>
  <c r="W258" i="6"/>
  <c r="X258" i="6"/>
  <c r="Y258" i="6"/>
  <c r="Z258" i="6"/>
  <c r="A259" i="6"/>
  <c r="B259" i="6"/>
  <c r="W259" i="6"/>
  <c r="X259" i="6"/>
  <c r="Y259" i="6"/>
  <c r="Z259" i="6"/>
  <c r="A260" i="6"/>
  <c r="B260" i="6"/>
  <c r="W260" i="6"/>
  <c r="X260" i="6"/>
  <c r="Y260" i="6"/>
  <c r="Z260" i="6"/>
  <c r="A261" i="6"/>
  <c r="B261" i="6"/>
  <c r="W261" i="6"/>
  <c r="X261" i="6"/>
  <c r="Y261" i="6"/>
  <c r="Z261" i="6"/>
  <c r="A262" i="6"/>
  <c r="B262" i="6"/>
  <c r="W262" i="6"/>
  <c r="X262" i="6"/>
  <c r="Y262" i="6"/>
  <c r="Z262" i="6"/>
  <c r="A263" i="6"/>
  <c r="B263" i="6"/>
  <c r="W263" i="6"/>
  <c r="X263" i="6"/>
  <c r="Y263" i="6"/>
  <c r="Z263" i="6"/>
  <c r="A264" i="6"/>
  <c r="B264" i="6"/>
  <c r="W264" i="6"/>
  <c r="X264" i="6"/>
  <c r="Y264" i="6"/>
  <c r="Z264" i="6"/>
  <c r="A265" i="6"/>
  <c r="B265" i="6"/>
  <c r="W265" i="6"/>
  <c r="X265" i="6"/>
  <c r="Y265" i="6"/>
  <c r="Z265" i="6"/>
  <c r="A266" i="6"/>
  <c r="B266" i="6"/>
  <c r="W266" i="6"/>
  <c r="X266" i="6"/>
  <c r="Y266" i="6"/>
  <c r="Z266" i="6"/>
  <c r="A267" i="6"/>
  <c r="B267" i="6"/>
  <c r="W267" i="6"/>
  <c r="X267" i="6"/>
  <c r="Y267" i="6"/>
  <c r="Z267" i="6"/>
  <c r="A268" i="6"/>
  <c r="B268" i="6"/>
  <c r="W268" i="6"/>
  <c r="X268" i="6"/>
  <c r="Y268" i="6"/>
  <c r="Z268" i="6"/>
  <c r="A269" i="6"/>
  <c r="B269" i="6"/>
  <c r="W269" i="6"/>
  <c r="X269" i="6"/>
  <c r="Y269" i="6"/>
  <c r="Z269" i="6"/>
  <c r="A270" i="6"/>
  <c r="B270" i="6"/>
  <c r="W270" i="6"/>
  <c r="X270" i="6"/>
  <c r="Y270" i="6"/>
  <c r="Z270" i="6"/>
  <c r="A271" i="6"/>
  <c r="B271" i="6"/>
  <c r="W271" i="6"/>
  <c r="X271" i="6"/>
  <c r="Y271" i="6"/>
  <c r="Z271" i="6"/>
  <c r="A272" i="6"/>
  <c r="B272" i="6"/>
  <c r="W272" i="6"/>
  <c r="X272" i="6"/>
  <c r="Y272" i="6"/>
  <c r="Z272" i="6"/>
  <c r="A273" i="6"/>
  <c r="B273" i="6"/>
  <c r="W273" i="6"/>
  <c r="X273" i="6"/>
  <c r="Y273" i="6"/>
  <c r="Z273" i="6"/>
  <c r="A274" i="6"/>
  <c r="B274" i="6"/>
  <c r="W274" i="6"/>
  <c r="X274" i="6"/>
  <c r="Y274" i="6"/>
  <c r="Z274" i="6"/>
  <c r="A275" i="6"/>
  <c r="B275" i="6"/>
  <c r="W275" i="6"/>
  <c r="X275" i="6"/>
  <c r="Y275" i="6"/>
  <c r="Z275" i="6"/>
  <c r="A276" i="6"/>
  <c r="B276" i="6"/>
  <c r="W276" i="6"/>
  <c r="X276" i="6"/>
  <c r="Y276" i="6"/>
  <c r="Z276" i="6"/>
  <c r="A277" i="6"/>
  <c r="B277" i="6"/>
  <c r="W277" i="6"/>
  <c r="X277" i="6"/>
  <c r="Y277" i="6"/>
  <c r="Z277" i="6"/>
  <c r="A278" i="6"/>
  <c r="B278" i="6"/>
  <c r="W278" i="6"/>
  <c r="X278" i="6"/>
  <c r="Y278" i="6"/>
  <c r="Z278" i="6"/>
  <c r="A279" i="6"/>
  <c r="B279" i="6"/>
  <c r="W279" i="6"/>
  <c r="X279" i="6"/>
  <c r="Y279" i="6"/>
  <c r="Z279" i="6"/>
  <c r="A280" i="6"/>
  <c r="B280" i="6"/>
  <c r="W280" i="6"/>
  <c r="X280" i="6"/>
  <c r="Y280" i="6"/>
  <c r="Z280" i="6"/>
  <c r="A281" i="6"/>
  <c r="B281" i="6"/>
  <c r="W281" i="6"/>
  <c r="X281" i="6"/>
  <c r="Y281" i="6"/>
  <c r="Z281" i="6"/>
  <c r="A282" i="6"/>
  <c r="B282" i="6"/>
  <c r="W282" i="6"/>
  <c r="X282" i="6"/>
  <c r="Y282" i="6"/>
  <c r="Z282" i="6"/>
  <c r="A283" i="6"/>
  <c r="B283" i="6"/>
  <c r="W283" i="6"/>
  <c r="X283" i="6"/>
  <c r="Y283" i="6"/>
  <c r="Z283" i="6"/>
  <c r="A284" i="6"/>
  <c r="B284" i="6"/>
  <c r="W284" i="6"/>
  <c r="X284" i="6"/>
  <c r="Y284" i="6"/>
  <c r="Z284" i="6"/>
  <c r="A285" i="6"/>
  <c r="B285" i="6"/>
  <c r="W285" i="6"/>
  <c r="X285" i="6"/>
  <c r="Y285" i="6"/>
  <c r="Z285" i="6"/>
  <c r="A286" i="6"/>
  <c r="B286" i="6"/>
  <c r="W286" i="6"/>
  <c r="X286" i="6"/>
  <c r="Y286" i="6"/>
  <c r="Z286" i="6"/>
  <c r="A287" i="6"/>
  <c r="B287" i="6"/>
  <c r="W287" i="6"/>
  <c r="X287" i="6"/>
  <c r="Y287" i="6"/>
  <c r="Z287" i="6"/>
  <c r="A288" i="6"/>
  <c r="B288" i="6"/>
  <c r="W288" i="6"/>
  <c r="X288" i="6"/>
  <c r="Y288" i="6"/>
  <c r="Z288" i="6"/>
  <c r="A289" i="6"/>
  <c r="B289" i="6"/>
  <c r="W289" i="6"/>
  <c r="X289" i="6"/>
  <c r="Y289" i="6"/>
  <c r="Z289" i="6"/>
  <c r="A290" i="6"/>
  <c r="B290" i="6"/>
  <c r="W290" i="6"/>
  <c r="X290" i="6"/>
  <c r="Y290" i="6"/>
  <c r="Z290" i="6"/>
  <c r="A291" i="6"/>
  <c r="B291" i="6"/>
  <c r="W291" i="6"/>
  <c r="X291" i="6"/>
  <c r="Y291" i="6"/>
  <c r="Z291" i="6"/>
  <c r="A292" i="6"/>
  <c r="B292" i="6"/>
  <c r="W292" i="6"/>
  <c r="X292" i="6"/>
  <c r="Y292" i="6"/>
  <c r="Z292" i="6"/>
  <c r="A293" i="6"/>
  <c r="B293" i="6"/>
  <c r="W293" i="6"/>
  <c r="X293" i="6"/>
  <c r="Y293" i="6"/>
  <c r="Z293" i="6"/>
  <c r="A294" i="6"/>
  <c r="B294" i="6"/>
  <c r="W294" i="6"/>
  <c r="X294" i="6"/>
  <c r="Y294" i="6"/>
  <c r="Z294" i="6"/>
  <c r="A295" i="6"/>
  <c r="B295" i="6"/>
  <c r="W295" i="6"/>
  <c r="X295" i="6"/>
  <c r="Y295" i="6"/>
  <c r="Z295" i="6"/>
  <c r="A296" i="6"/>
  <c r="B296" i="6"/>
  <c r="W296" i="6"/>
  <c r="X296" i="6"/>
  <c r="Y296" i="6"/>
  <c r="Z296" i="6"/>
  <c r="A297" i="6"/>
  <c r="B297" i="6"/>
  <c r="W297" i="6"/>
  <c r="X297" i="6"/>
  <c r="Y297" i="6"/>
  <c r="Z297" i="6"/>
  <c r="A298" i="6"/>
  <c r="B298" i="6"/>
  <c r="W298" i="6"/>
  <c r="X298" i="6"/>
  <c r="Y298" i="6"/>
  <c r="Z298" i="6"/>
  <c r="A299" i="6"/>
  <c r="B299" i="6"/>
  <c r="W299" i="6"/>
  <c r="X299" i="6"/>
  <c r="Y299" i="6"/>
  <c r="Z299" i="6"/>
  <c r="A300" i="6"/>
  <c r="B300" i="6"/>
  <c r="W300" i="6"/>
  <c r="X300" i="6"/>
  <c r="Y300" i="6"/>
  <c r="Z300" i="6"/>
  <c r="A301" i="6"/>
  <c r="B301" i="6"/>
  <c r="W301" i="6"/>
  <c r="X301" i="6"/>
  <c r="Y301" i="6"/>
  <c r="Z301" i="6"/>
  <c r="A302" i="6"/>
  <c r="B302" i="6"/>
  <c r="W302" i="6"/>
  <c r="X302" i="6"/>
  <c r="Y302" i="6"/>
  <c r="Z302" i="6"/>
  <c r="A303" i="6"/>
  <c r="B303" i="6"/>
  <c r="W303" i="6"/>
  <c r="X303" i="6"/>
  <c r="Y303" i="6"/>
  <c r="Z303" i="6"/>
  <c r="A304" i="6"/>
  <c r="B304" i="6"/>
  <c r="W304" i="6"/>
  <c r="X304" i="6"/>
  <c r="Y304" i="6"/>
  <c r="Z304" i="6"/>
  <c r="A305" i="6"/>
  <c r="B305" i="6"/>
  <c r="W305" i="6"/>
  <c r="X305" i="6"/>
  <c r="Y305" i="6"/>
  <c r="Z305" i="6"/>
  <c r="A306" i="6"/>
  <c r="B306" i="6"/>
  <c r="W306" i="6"/>
  <c r="X306" i="6"/>
  <c r="Y306" i="6"/>
  <c r="Z306" i="6"/>
  <c r="A307" i="6"/>
  <c r="B307" i="6"/>
  <c r="W307" i="6"/>
  <c r="X307" i="6"/>
  <c r="Y307" i="6"/>
  <c r="Z307" i="6"/>
  <c r="A308" i="6"/>
  <c r="B308" i="6"/>
  <c r="W308" i="6"/>
  <c r="X308" i="6"/>
  <c r="Y308" i="6"/>
  <c r="Z308" i="6"/>
  <c r="A309" i="6"/>
  <c r="B309" i="6"/>
  <c r="W309" i="6"/>
  <c r="X309" i="6"/>
  <c r="Y309" i="6"/>
  <c r="Z309" i="6"/>
  <c r="A310" i="6"/>
  <c r="B310" i="6"/>
  <c r="W310" i="6"/>
  <c r="X310" i="6"/>
  <c r="Y310" i="6"/>
  <c r="Z310" i="6"/>
  <c r="A311" i="6"/>
  <c r="B311" i="6"/>
  <c r="W311" i="6"/>
  <c r="X311" i="6"/>
  <c r="Y311" i="6"/>
  <c r="Z311" i="6"/>
  <c r="A312" i="6"/>
  <c r="B312" i="6"/>
  <c r="W312" i="6"/>
  <c r="X312" i="6"/>
  <c r="Y312" i="6"/>
  <c r="Z312" i="6"/>
  <c r="A313" i="6"/>
  <c r="B313" i="6"/>
  <c r="W313" i="6"/>
  <c r="X313" i="6"/>
  <c r="Y313" i="6"/>
  <c r="Z313" i="6"/>
  <c r="A314" i="6"/>
  <c r="B314" i="6"/>
  <c r="W314" i="6"/>
  <c r="X314" i="6"/>
  <c r="Y314" i="6"/>
  <c r="Z314" i="6"/>
  <c r="A315" i="6"/>
  <c r="B315" i="6"/>
  <c r="W315" i="6"/>
  <c r="X315" i="6"/>
  <c r="Y315" i="6"/>
  <c r="Z315" i="6"/>
  <c r="A316" i="6"/>
  <c r="B316" i="6"/>
  <c r="W316" i="6"/>
  <c r="X316" i="6"/>
  <c r="Y316" i="6"/>
  <c r="Z316" i="6"/>
  <c r="A317" i="6"/>
  <c r="B317" i="6"/>
  <c r="W317" i="6"/>
  <c r="X317" i="6"/>
  <c r="Y317" i="6"/>
  <c r="Z317" i="6"/>
  <c r="A318" i="6"/>
  <c r="B318" i="6"/>
  <c r="W318" i="6"/>
  <c r="X318" i="6"/>
  <c r="Y318" i="6"/>
  <c r="Z318" i="6"/>
  <c r="A319" i="6"/>
  <c r="B319" i="6"/>
  <c r="W319" i="6"/>
  <c r="X319" i="6"/>
  <c r="Y319" i="6"/>
  <c r="Z319" i="6"/>
  <c r="A320" i="6"/>
  <c r="B320" i="6"/>
  <c r="W320" i="6"/>
  <c r="X320" i="6"/>
  <c r="Y320" i="6"/>
  <c r="Z320" i="6"/>
  <c r="A321" i="6"/>
  <c r="B321" i="6"/>
  <c r="W321" i="6"/>
  <c r="X321" i="6"/>
  <c r="Y321" i="6"/>
  <c r="Z321" i="6"/>
  <c r="A322" i="6"/>
  <c r="B322" i="6"/>
  <c r="W322" i="6"/>
  <c r="X322" i="6"/>
  <c r="Y322" i="6"/>
  <c r="Z322" i="6"/>
  <c r="A323" i="6"/>
  <c r="B323" i="6"/>
  <c r="W323" i="6"/>
  <c r="X323" i="6"/>
  <c r="Y323" i="6"/>
  <c r="Z323" i="6"/>
  <c r="A324" i="6"/>
  <c r="B324" i="6"/>
  <c r="W324" i="6"/>
  <c r="X324" i="6"/>
  <c r="Y324" i="6"/>
  <c r="Z324" i="6"/>
  <c r="A325" i="6"/>
  <c r="B325" i="6"/>
  <c r="W325" i="6"/>
  <c r="X325" i="6"/>
  <c r="Y325" i="6"/>
  <c r="Z325" i="6"/>
  <c r="A326" i="6"/>
  <c r="B326" i="6"/>
  <c r="W326" i="6"/>
  <c r="X326" i="6"/>
  <c r="Y326" i="6"/>
  <c r="Z326" i="6"/>
  <c r="A327" i="6"/>
  <c r="B327" i="6"/>
  <c r="W327" i="6"/>
  <c r="X327" i="6"/>
  <c r="Y327" i="6"/>
  <c r="Z327" i="6"/>
  <c r="A328" i="6"/>
  <c r="B328" i="6"/>
  <c r="W328" i="6"/>
  <c r="X328" i="6"/>
  <c r="Y328" i="6"/>
  <c r="Z328" i="6"/>
  <c r="A329" i="6"/>
  <c r="B329" i="6"/>
  <c r="W329" i="6"/>
  <c r="X329" i="6"/>
  <c r="Y329" i="6"/>
  <c r="Z329" i="6"/>
  <c r="A330" i="6"/>
  <c r="B330" i="6"/>
  <c r="W330" i="6"/>
  <c r="X330" i="6"/>
  <c r="Y330" i="6"/>
  <c r="Z330" i="6"/>
  <c r="A331" i="6"/>
  <c r="B331" i="6"/>
  <c r="W331" i="6"/>
  <c r="X331" i="6"/>
  <c r="Y331" i="6"/>
  <c r="Z331" i="6"/>
  <c r="A332" i="6"/>
  <c r="B332" i="6"/>
  <c r="W332" i="6"/>
  <c r="X332" i="6"/>
  <c r="Y332" i="6"/>
  <c r="Z332" i="6"/>
  <c r="A333" i="6"/>
  <c r="B333" i="6"/>
  <c r="W333" i="6"/>
  <c r="X333" i="6"/>
  <c r="Y333" i="6"/>
  <c r="Z333" i="6"/>
  <c r="A334" i="6"/>
  <c r="B334" i="6"/>
  <c r="W334" i="6"/>
  <c r="X334" i="6"/>
  <c r="Y334" i="6"/>
  <c r="Z334" i="6"/>
  <c r="A335" i="6"/>
  <c r="B335" i="6"/>
  <c r="W335" i="6"/>
  <c r="X335" i="6"/>
  <c r="Y335" i="6"/>
  <c r="Z335" i="6"/>
  <c r="A336" i="6"/>
  <c r="B336" i="6"/>
  <c r="W336" i="6"/>
  <c r="X336" i="6"/>
  <c r="Y336" i="6"/>
  <c r="Z336" i="6"/>
  <c r="A337" i="6"/>
  <c r="B337" i="6"/>
  <c r="W337" i="6"/>
  <c r="X337" i="6"/>
  <c r="Y337" i="6"/>
  <c r="Z337" i="6"/>
  <c r="A338" i="6"/>
  <c r="B338" i="6"/>
  <c r="W338" i="6"/>
  <c r="X338" i="6"/>
  <c r="Y338" i="6"/>
  <c r="Z338" i="6"/>
  <c r="A339" i="6"/>
  <c r="B339" i="6"/>
  <c r="W339" i="6"/>
  <c r="X339" i="6"/>
  <c r="Y339" i="6"/>
  <c r="Z339" i="6"/>
  <c r="A340" i="6"/>
  <c r="B340" i="6"/>
  <c r="W340" i="6"/>
  <c r="X340" i="6"/>
  <c r="Y340" i="6"/>
  <c r="Z340" i="6"/>
  <c r="A341" i="6"/>
  <c r="B341" i="6"/>
  <c r="W341" i="6"/>
  <c r="X341" i="6"/>
  <c r="Y341" i="6"/>
  <c r="Z341" i="6"/>
  <c r="A342" i="6"/>
  <c r="B342" i="6"/>
  <c r="W342" i="6"/>
  <c r="X342" i="6"/>
  <c r="Y342" i="6"/>
  <c r="Z342" i="6"/>
  <c r="A343" i="6"/>
  <c r="B343" i="6"/>
  <c r="W343" i="6"/>
  <c r="X343" i="6"/>
  <c r="Y343" i="6"/>
  <c r="Z343" i="6"/>
  <c r="A344" i="6"/>
  <c r="B344" i="6"/>
  <c r="W344" i="6"/>
  <c r="X344" i="6"/>
  <c r="Y344" i="6"/>
  <c r="Z344" i="6"/>
  <c r="A345" i="6"/>
  <c r="B345" i="6"/>
  <c r="W345" i="6"/>
  <c r="X345" i="6"/>
  <c r="Y345" i="6"/>
  <c r="Z345" i="6"/>
  <c r="A346" i="6"/>
  <c r="B346" i="6"/>
  <c r="W346" i="6"/>
  <c r="X346" i="6"/>
  <c r="Y346" i="6"/>
  <c r="Z346" i="6"/>
  <c r="A347" i="6"/>
  <c r="B347" i="6"/>
  <c r="W347" i="6"/>
  <c r="X347" i="6"/>
  <c r="Y347" i="6"/>
  <c r="Z347" i="6"/>
  <c r="A348" i="6"/>
  <c r="B348" i="6"/>
  <c r="W348" i="6"/>
  <c r="X348" i="6"/>
  <c r="Y348" i="6"/>
  <c r="Z348" i="6"/>
  <c r="A349" i="6"/>
  <c r="B349" i="6"/>
  <c r="W349" i="6"/>
  <c r="X349" i="6"/>
  <c r="Y349" i="6"/>
  <c r="Z349" i="6"/>
  <c r="A350" i="6"/>
  <c r="B350" i="6"/>
  <c r="W350" i="6"/>
  <c r="X350" i="6"/>
  <c r="Y350" i="6"/>
  <c r="Z350" i="6"/>
  <c r="A351" i="6"/>
  <c r="B351" i="6"/>
  <c r="W351" i="6"/>
  <c r="X351" i="6"/>
  <c r="Y351" i="6"/>
  <c r="Z351" i="6"/>
  <c r="A352" i="6"/>
  <c r="B352" i="6"/>
  <c r="W352" i="6"/>
  <c r="X352" i="6"/>
  <c r="Y352" i="6"/>
  <c r="Z352" i="6"/>
  <c r="A353" i="6"/>
  <c r="B353" i="6"/>
  <c r="W353" i="6"/>
  <c r="X353" i="6"/>
  <c r="Y353" i="6"/>
  <c r="Z353" i="6"/>
  <c r="A354" i="6"/>
  <c r="B354" i="6"/>
  <c r="W354" i="6"/>
  <c r="X354" i="6"/>
  <c r="Y354" i="6"/>
  <c r="Z354" i="6"/>
  <c r="A355" i="6"/>
  <c r="B355" i="6"/>
  <c r="W355" i="6"/>
  <c r="X355" i="6"/>
  <c r="Y355" i="6"/>
  <c r="Z355" i="6"/>
  <c r="A356" i="6"/>
  <c r="B356" i="6"/>
  <c r="W356" i="6"/>
  <c r="X356" i="6"/>
  <c r="Y356" i="6"/>
  <c r="Z356" i="6"/>
  <c r="A357" i="6"/>
  <c r="B357" i="6"/>
  <c r="W357" i="6"/>
  <c r="X357" i="6"/>
  <c r="Y357" i="6"/>
  <c r="Z357" i="6"/>
  <c r="A358" i="6"/>
  <c r="B358" i="6"/>
  <c r="W358" i="6"/>
  <c r="X358" i="6"/>
  <c r="Y358" i="6"/>
  <c r="Z358" i="6"/>
  <c r="A359" i="6"/>
  <c r="B359" i="6"/>
  <c r="W359" i="6"/>
  <c r="X359" i="6"/>
  <c r="Y359" i="6"/>
  <c r="Z359" i="6"/>
  <c r="A360" i="6"/>
  <c r="B360" i="6"/>
  <c r="W360" i="6"/>
  <c r="X360" i="6"/>
  <c r="Y360" i="6"/>
  <c r="Z360" i="6"/>
  <c r="A361" i="6"/>
  <c r="B361" i="6"/>
  <c r="W361" i="6"/>
  <c r="X361" i="6"/>
  <c r="Y361" i="6"/>
  <c r="Z361" i="6"/>
  <c r="A362" i="6"/>
  <c r="B362" i="6"/>
  <c r="W362" i="6"/>
  <c r="X362" i="6"/>
  <c r="Y362" i="6"/>
  <c r="Z362" i="6"/>
  <c r="A363" i="6"/>
  <c r="B363" i="6"/>
  <c r="W363" i="6"/>
  <c r="X363" i="6"/>
  <c r="Y363" i="6"/>
  <c r="Z363" i="6"/>
  <c r="A364" i="6"/>
  <c r="B364" i="6"/>
  <c r="W364" i="6"/>
  <c r="X364" i="6"/>
  <c r="Y364" i="6"/>
  <c r="Z364" i="6"/>
  <c r="A365" i="6"/>
  <c r="B365" i="6"/>
  <c r="W365" i="6"/>
  <c r="X365" i="6"/>
  <c r="Y365" i="6"/>
  <c r="Z365" i="6"/>
  <c r="A366" i="6"/>
  <c r="B366" i="6"/>
  <c r="W366" i="6"/>
  <c r="X366" i="6"/>
  <c r="Y366" i="6"/>
  <c r="Z366" i="6"/>
  <c r="A367" i="6"/>
  <c r="B367" i="6"/>
  <c r="W367" i="6"/>
  <c r="X367" i="6"/>
  <c r="Y367" i="6"/>
  <c r="Z367" i="6"/>
  <c r="A368" i="6"/>
  <c r="B368" i="6"/>
  <c r="W368" i="6"/>
  <c r="X368" i="6"/>
  <c r="Y368" i="6"/>
  <c r="Z368" i="6"/>
  <c r="B12" i="1" l="1"/>
  <c r="D1354" i="8" l="1"/>
  <c r="C1332" i="8"/>
  <c r="B1310" i="8"/>
  <c r="B1288" i="8"/>
  <c r="B1266" i="8"/>
  <c r="C1244" i="8"/>
  <c r="D1222" i="8"/>
  <c r="C1200" i="8"/>
  <c r="D1178" i="8"/>
  <c r="B1156" i="8"/>
  <c r="B1134" i="8"/>
  <c r="B1354" i="8"/>
  <c r="E1332" i="8"/>
  <c r="D1310" i="8"/>
  <c r="D1288" i="8"/>
  <c r="D1266" i="8"/>
  <c r="E1244" i="8"/>
  <c r="B1222" i="8"/>
  <c r="E1200" i="8"/>
  <c r="B1178" i="8"/>
  <c r="D1156" i="8"/>
  <c r="D1134" i="8"/>
  <c r="C1222" i="8"/>
  <c r="D1200" i="8"/>
  <c r="E1178" i="8"/>
  <c r="E1112" i="8"/>
  <c r="C1090" i="8"/>
  <c r="D1068" i="8"/>
  <c r="C1046" i="8"/>
  <c r="B1332" i="8"/>
  <c r="E1222" i="8"/>
  <c r="B1112" i="8"/>
  <c r="D1090" i="8"/>
  <c r="E1068" i="8"/>
  <c r="D1046" i="8"/>
  <c r="E1024" i="8"/>
  <c r="E1002" i="8"/>
  <c r="B980" i="8"/>
  <c r="C1310" i="8"/>
  <c r="D1244" i="8"/>
  <c r="B1200" i="8"/>
  <c r="C1178" i="8"/>
  <c r="C1156" i="8"/>
  <c r="C1068" i="8"/>
  <c r="B1046" i="8"/>
  <c r="D1024" i="8"/>
  <c r="C1002" i="8"/>
  <c r="D980" i="8"/>
  <c r="E958" i="8"/>
  <c r="D936" i="8"/>
  <c r="C1354" i="8"/>
  <c r="E1288" i="8"/>
  <c r="C1266" i="8"/>
  <c r="E1134" i="8"/>
  <c r="C1112" i="8"/>
  <c r="E1090" i="8"/>
  <c r="B1024" i="8"/>
  <c r="C958" i="8"/>
  <c r="B936" i="8"/>
  <c r="E914" i="8"/>
  <c r="E892" i="8"/>
  <c r="E1354" i="8"/>
  <c r="E1266" i="8"/>
  <c r="C1134" i="8"/>
  <c r="E1046" i="8"/>
  <c r="E980" i="8"/>
  <c r="D958" i="8"/>
  <c r="D892" i="8"/>
  <c r="C870" i="8"/>
  <c r="D848" i="8"/>
  <c r="E826" i="8"/>
  <c r="D804" i="8"/>
  <c r="C782" i="8"/>
  <c r="D760" i="8"/>
  <c r="C738" i="8"/>
  <c r="C716" i="8"/>
  <c r="B694" i="8"/>
  <c r="B672" i="8"/>
  <c r="B650" i="8"/>
  <c r="B628" i="8"/>
  <c r="E606" i="8"/>
  <c r="E584" i="8"/>
  <c r="C562" i="8"/>
  <c r="D1332" i="8"/>
  <c r="B1244" i="8"/>
  <c r="C1024" i="8"/>
  <c r="B914" i="8"/>
  <c r="D870" i="8"/>
  <c r="E848" i="8"/>
  <c r="B826" i="8"/>
  <c r="E804" i="8"/>
  <c r="D782" i="8"/>
  <c r="E760" i="8"/>
  <c r="D738" i="8"/>
  <c r="D716" i="8"/>
  <c r="C694" i="8"/>
  <c r="C672" i="8"/>
  <c r="C650" i="8"/>
  <c r="C628" i="8"/>
  <c r="B606" i="8"/>
  <c r="B584" i="8"/>
  <c r="D562" i="8"/>
  <c r="C540" i="8"/>
  <c r="E1310" i="8"/>
  <c r="C1288" i="8"/>
  <c r="C892" i="8"/>
  <c r="C848" i="8"/>
  <c r="C826" i="8"/>
  <c r="D694" i="8"/>
  <c r="D672" i="8"/>
  <c r="D650" i="8"/>
  <c r="D606" i="8"/>
  <c r="E518" i="8"/>
  <c r="C496" i="8"/>
  <c r="C474" i="8"/>
  <c r="E452" i="8"/>
  <c r="C430" i="8"/>
  <c r="D408" i="8"/>
  <c r="D386" i="8"/>
  <c r="D364" i="8"/>
  <c r="E342" i="8"/>
  <c r="B320" i="8"/>
  <c r="E298" i="8"/>
  <c r="B276" i="8"/>
  <c r="B1002" i="8"/>
  <c r="C980" i="8"/>
  <c r="B958" i="8"/>
  <c r="C936" i="8"/>
  <c r="B870" i="8"/>
  <c r="D826" i="8"/>
  <c r="B804" i="8"/>
  <c r="B738" i="8"/>
  <c r="B716" i="8"/>
  <c r="E694" i="8"/>
  <c r="E672" i="8"/>
  <c r="E650" i="8"/>
  <c r="B562" i="8"/>
  <c r="B540" i="8"/>
  <c r="B518" i="8"/>
  <c r="D496" i="8"/>
  <c r="D474" i="8"/>
  <c r="B452" i="8"/>
  <c r="D430" i="8"/>
  <c r="E408" i="8"/>
  <c r="E386" i="8"/>
  <c r="E364" i="8"/>
  <c r="B342" i="8"/>
  <c r="C320" i="8"/>
  <c r="B298" i="8"/>
  <c r="C276" i="8"/>
  <c r="D254" i="8"/>
  <c r="C232" i="8"/>
  <c r="B1090" i="8"/>
  <c r="D1002" i="8"/>
  <c r="B848" i="8"/>
  <c r="E782" i="8"/>
  <c r="B760" i="8"/>
  <c r="D540" i="8"/>
  <c r="C518" i="8"/>
  <c r="E496" i="8"/>
  <c r="C386" i="8"/>
  <c r="B364" i="8"/>
  <c r="C298" i="8"/>
  <c r="C254" i="8"/>
  <c r="B210" i="8"/>
  <c r="D188" i="8"/>
  <c r="E166" i="8"/>
  <c r="D144" i="8"/>
  <c r="B122" i="8"/>
  <c r="B100" i="8"/>
  <c r="B78" i="8"/>
  <c r="E56" i="8"/>
  <c r="E34" i="8"/>
  <c r="D12" i="8"/>
  <c r="B188" i="8"/>
  <c r="B144" i="8"/>
  <c r="D122" i="8"/>
  <c r="D100" i="8"/>
  <c r="C34" i="8"/>
  <c r="B782" i="8"/>
  <c r="D584" i="8"/>
  <c r="C914" i="8"/>
  <c r="B892" i="8"/>
  <c r="E870" i="8"/>
  <c r="C760" i="8"/>
  <c r="E738" i="8"/>
  <c r="D628" i="8"/>
  <c r="E540" i="8"/>
  <c r="D518" i="8"/>
  <c r="B474" i="8"/>
  <c r="C452" i="8"/>
  <c r="C364" i="8"/>
  <c r="C342" i="8"/>
  <c r="D320" i="8"/>
  <c r="D298" i="8"/>
  <c r="E254" i="8"/>
  <c r="B232" i="8"/>
  <c r="C210" i="8"/>
  <c r="E188" i="8"/>
  <c r="B166" i="8"/>
  <c r="E144" i="8"/>
  <c r="C122" i="8"/>
  <c r="C100" i="8"/>
  <c r="C78" i="8"/>
  <c r="B56" i="8"/>
  <c r="B34" i="8"/>
  <c r="E12" i="8"/>
  <c r="E1156" i="8"/>
  <c r="D1112" i="8"/>
  <c r="B1068" i="8"/>
  <c r="D914" i="8"/>
  <c r="C804" i="8"/>
  <c r="E716" i="8"/>
  <c r="E628" i="8"/>
  <c r="C606" i="8"/>
  <c r="C584" i="8"/>
  <c r="E474" i="8"/>
  <c r="D452" i="8"/>
  <c r="B430" i="8"/>
  <c r="B408" i="8"/>
  <c r="D342" i="8"/>
  <c r="E320" i="8"/>
  <c r="D276" i="8"/>
  <c r="D232" i="8"/>
  <c r="D210" i="8"/>
  <c r="C166" i="8"/>
  <c r="D78" i="8"/>
  <c r="C56" i="8"/>
  <c r="B12" i="8"/>
  <c r="E936" i="8"/>
  <c r="E562" i="8"/>
  <c r="E430" i="8"/>
  <c r="E210" i="8"/>
  <c r="D166" i="8"/>
  <c r="B496" i="8"/>
  <c r="C408" i="8"/>
  <c r="E276" i="8"/>
  <c r="E232" i="8"/>
  <c r="C12" i="8"/>
  <c r="B386" i="8"/>
  <c r="B254" i="8"/>
  <c r="C144" i="8"/>
  <c r="E122" i="8"/>
  <c r="E100" i="8"/>
  <c r="E78" i="8"/>
  <c r="D56" i="8"/>
  <c r="D34" i="8"/>
  <c r="C188" i="8"/>
  <c r="C1359" i="8"/>
  <c r="C1337" i="8"/>
  <c r="C1315" i="8"/>
  <c r="B1293" i="8"/>
  <c r="C1271" i="8"/>
  <c r="C1249" i="8"/>
  <c r="D1227" i="8"/>
  <c r="E1205" i="8"/>
  <c r="E1183" i="8"/>
  <c r="C1161" i="8"/>
  <c r="D1139" i="8"/>
  <c r="E1359" i="8"/>
  <c r="E1337" i="8"/>
  <c r="E1315" i="8"/>
  <c r="D1293" i="8"/>
  <c r="E1271" i="8"/>
  <c r="E1249" i="8"/>
  <c r="B1227" i="8"/>
  <c r="C1205" i="8"/>
  <c r="C1183" i="8"/>
  <c r="E1161" i="8"/>
  <c r="B1139" i="8"/>
  <c r="B1359" i="8"/>
  <c r="B1117" i="8"/>
  <c r="B1095" i="8"/>
  <c r="D1073" i="8"/>
  <c r="E1051" i="8"/>
  <c r="D1359" i="8"/>
  <c r="B1337" i="8"/>
  <c r="B1315" i="8"/>
  <c r="B1271" i="8"/>
  <c r="B1161" i="8"/>
  <c r="C1139" i="8"/>
  <c r="C1117" i="8"/>
  <c r="C1095" i="8"/>
  <c r="E1073" i="8"/>
  <c r="B1051" i="8"/>
  <c r="C1029" i="8"/>
  <c r="B1007" i="8"/>
  <c r="E1293" i="8"/>
  <c r="D1271" i="8"/>
  <c r="D1095" i="8"/>
  <c r="C1073" i="8"/>
  <c r="D1051" i="8"/>
  <c r="D1029" i="8"/>
  <c r="E985" i="8"/>
  <c r="C963" i="8"/>
  <c r="D1315" i="8"/>
  <c r="D1249" i="8"/>
  <c r="E1227" i="8"/>
  <c r="D1205" i="8"/>
  <c r="D1183" i="8"/>
  <c r="D1161" i="8"/>
  <c r="D1117" i="8"/>
  <c r="D1007" i="8"/>
  <c r="C985" i="8"/>
  <c r="E963" i="8"/>
  <c r="C941" i="8"/>
  <c r="E919" i="8"/>
  <c r="D897" i="8"/>
  <c r="C1293" i="8"/>
  <c r="E1029" i="8"/>
  <c r="C919" i="8"/>
  <c r="E897" i="8"/>
  <c r="C875" i="8"/>
  <c r="E853" i="8"/>
  <c r="E831" i="8"/>
  <c r="D809" i="8"/>
  <c r="D787" i="8"/>
  <c r="B765" i="8"/>
  <c r="C743" i="8"/>
  <c r="E721" i="8"/>
  <c r="B699" i="8"/>
  <c r="D677" i="8"/>
  <c r="E655" i="8"/>
  <c r="B633" i="8"/>
  <c r="D611" i="8"/>
  <c r="E589" i="8"/>
  <c r="E1139" i="8"/>
  <c r="E1117" i="8"/>
  <c r="E1095" i="8"/>
  <c r="B1073" i="8"/>
  <c r="C1051" i="8"/>
  <c r="C1007" i="8"/>
  <c r="B941" i="8"/>
  <c r="D919" i="8"/>
  <c r="D875" i="8"/>
  <c r="B853" i="8"/>
  <c r="B831" i="8"/>
  <c r="E809" i="8"/>
  <c r="E787" i="8"/>
  <c r="C765" i="8"/>
  <c r="D743" i="8"/>
  <c r="B721" i="8"/>
  <c r="C699" i="8"/>
  <c r="E677" i="8"/>
  <c r="B655" i="8"/>
  <c r="C633" i="8"/>
  <c r="E611" i="8"/>
  <c r="B589" i="8"/>
  <c r="D567" i="8"/>
  <c r="D545" i="8"/>
  <c r="B1183" i="8"/>
  <c r="B1029" i="8"/>
  <c r="E941" i="8"/>
  <c r="E875" i="8"/>
  <c r="D853" i="8"/>
  <c r="C831" i="8"/>
  <c r="C721" i="8"/>
  <c r="D699" i="8"/>
  <c r="E567" i="8"/>
  <c r="E545" i="8"/>
  <c r="E523" i="8"/>
  <c r="C501" i="8"/>
  <c r="B479" i="8"/>
  <c r="C457" i="8"/>
  <c r="D435" i="8"/>
  <c r="C413" i="8"/>
  <c r="B391" i="8"/>
  <c r="E369" i="8"/>
  <c r="D347" i="8"/>
  <c r="D325" i="8"/>
  <c r="E303" i="8"/>
  <c r="C281" i="8"/>
  <c r="B1205" i="8"/>
  <c r="B919" i="8"/>
  <c r="B897" i="8"/>
  <c r="D831" i="8"/>
  <c r="B809" i="8"/>
  <c r="B787" i="8"/>
  <c r="B743" i="8"/>
  <c r="D721" i="8"/>
  <c r="E699" i="8"/>
  <c r="B611" i="8"/>
  <c r="B523" i="8"/>
  <c r="D501" i="8"/>
  <c r="C479" i="8"/>
  <c r="D457" i="8"/>
  <c r="E435" i="8"/>
  <c r="D413" i="8"/>
  <c r="C391" i="8"/>
  <c r="B369" i="8"/>
  <c r="E347" i="8"/>
  <c r="E325" i="8"/>
  <c r="B303" i="8"/>
  <c r="D281" i="8"/>
  <c r="C259" i="8"/>
  <c r="E237" i="8"/>
  <c r="C1227" i="8"/>
  <c r="D941" i="8"/>
  <c r="C809" i="8"/>
  <c r="E633" i="8"/>
  <c r="C589" i="8"/>
  <c r="C523" i="8"/>
  <c r="D479" i="8"/>
  <c r="E391" i="8"/>
  <c r="C369" i="8"/>
  <c r="C347" i="8"/>
  <c r="C325" i="8"/>
  <c r="D259" i="8"/>
  <c r="C215" i="8"/>
  <c r="C193" i="8"/>
  <c r="B171" i="8"/>
  <c r="C149" i="8"/>
  <c r="C127" i="8"/>
  <c r="C105" i="8"/>
  <c r="E83" i="8"/>
  <c r="D61" i="8"/>
  <c r="B39" i="8"/>
  <c r="C17" i="8"/>
  <c r="E149" i="8"/>
  <c r="E127" i="8"/>
  <c r="B61" i="8"/>
  <c r="D39" i="8"/>
  <c r="E765" i="8"/>
  <c r="E743" i="8"/>
  <c r="C677" i="8"/>
  <c r="D655" i="8"/>
  <c r="D633" i="8"/>
  <c r="C611" i="8"/>
  <c r="D1337" i="8"/>
  <c r="B1249" i="8"/>
  <c r="E1007" i="8"/>
  <c r="B985" i="8"/>
  <c r="C787" i="8"/>
  <c r="D589" i="8"/>
  <c r="B567" i="8"/>
  <c r="D523" i="8"/>
  <c r="B501" i="8"/>
  <c r="E479" i="8"/>
  <c r="B435" i="8"/>
  <c r="B413" i="8"/>
  <c r="D369" i="8"/>
  <c r="B281" i="8"/>
  <c r="E259" i="8"/>
  <c r="B237" i="8"/>
  <c r="D215" i="8"/>
  <c r="D193" i="8"/>
  <c r="C171" i="8"/>
  <c r="D149" i="8"/>
  <c r="D127" i="8"/>
  <c r="D105" i="8"/>
  <c r="B83" i="8"/>
  <c r="E61" i="8"/>
  <c r="C39" i="8"/>
  <c r="D17" i="8"/>
  <c r="D985" i="8"/>
  <c r="B963" i="8"/>
  <c r="C897" i="8"/>
  <c r="B875" i="8"/>
  <c r="C853" i="8"/>
  <c r="D765" i="8"/>
  <c r="B677" i="8"/>
  <c r="C655" i="8"/>
  <c r="C567" i="8"/>
  <c r="B545" i="8"/>
  <c r="E501" i="8"/>
  <c r="B457" i="8"/>
  <c r="C435" i="8"/>
  <c r="E413" i="8"/>
  <c r="C303" i="8"/>
  <c r="E281" i="8"/>
  <c r="C237" i="8"/>
  <c r="E215" i="8"/>
  <c r="E193" i="8"/>
  <c r="D171" i="8"/>
  <c r="E105" i="8"/>
  <c r="C83" i="8"/>
  <c r="E17" i="8"/>
  <c r="D963" i="8"/>
  <c r="C545" i="8"/>
  <c r="E457" i="8"/>
  <c r="B347" i="8"/>
  <c r="D83" i="8"/>
  <c r="C61" i="8"/>
  <c r="E39" i="8"/>
  <c r="B127" i="8"/>
  <c r="B325" i="8"/>
  <c r="D303" i="8"/>
  <c r="B215" i="8"/>
  <c r="B193" i="8"/>
  <c r="E171" i="8"/>
  <c r="D237" i="8"/>
  <c r="B17" i="8"/>
  <c r="D391" i="8"/>
  <c r="B259" i="8"/>
  <c r="B149" i="8"/>
  <c r="B105" i="8"/>
  <c r="D1347" i="8"/>
  <c r="C1325" i="8"/>
  <c r="B1303" i="8"/>
  <c r="B1281" i="8"/>
  <c r="B1259" i="8"/>
  <c r="C1237" i="8"/>
  <c r="D1215" i="8"/>
  <c r="C1193" i="8"/>
  <c r="D1171" i="8"/>
  <c r="B1149" i="8"/>
  <c r="B1127" i="8"/>
  <c r="B1347" i="8"/>
  <c r="E1325" i="8"/>
  <c r="D1303" i="8"/>
  <c r="D1281" i="8"/>
  <c r="D1259" i="8"/>
  <c r="E1237" i="8"/>
  <c r="B1215" i="8"/>
  <c r="E1193" i="8"/>
  <c r="B1171" i="8"/>
  <c r="D1149" i="8"/>
  <c r="D1127" i="8"/>
  <c r="B1105" i="8"/>
  <c r="C1215" i="8"/>
  <c r="D1193" i="8"/>
  <c r="E1171" i="8"/>
  <c r="E1105" i="8"/>
  <c r="C1083" i="8"/>
  <c r="D1061" i="8"/>
  <c r="C1039" i="8"/>
  <c r="D1017" i="8"/>
  <c r="B1325" i="8"/>
  <c r="E1215" i="8"/>
  <c r="D1083" i="8"/>
  <c r="E1061" i="8"/>
  <c r="D1039" i="8"/>
  <c r="E1017" i="8"/>
  <c r="E995" i="8"/>
  <c r="B973" i="8"/>
  <c r="C1303" i="8"/>
  <c r="D1237" i="8"/>
  <c r="B1193" i="8"/>
  <c r="C1171" i="8"/>
  <c r="C1149" i="8"/>
  <c r="C1061" i="8"/>
  <c r="B1039" i="8"/>
  <c r="B1017" i="8"/>
  <c r="C995" i="8"/>
  <c r="D973" i="8"/>
  <c r="E951" i="8"/>
  <c r="D929" i="8"/>
  <c r="C1347" i="8"/>
  <c r="E1281" i="8"/>
  <c r="C1259" i="8"/>
  <c r="E1127" i="8"/>
  <c r="C1105" i="8"/>
  <c r="E1083" i="8"/>
  <c r="C951" i="8"/>
  <c r="B929" i="8"/>
  <c r="E907" i="8"/>
  <c r="E885" i="8"/>
  <c r="B863" i="8"/>
  <c r="E1303" i="8"/>
  <c r="E1039" i="8"/>
  <c r="C1017" i="8"/>
  <c r="B995" i="8"/>
  <c r="D951" i="8"/>
  <c r="D885" i="8"/>
  <c r="E863" i="8"/>
  <c r="D841" i="8"/>
  <c r="E819" i="8"/>
  <c r="E797" i="8"/>
  <c r="C775" i="8"/>
  <c r="D753" i="8"/>
  <c r="C731" i="8"/>
  <c r="C709" i="8"/>
  <c r="B687" i="8"/>
  <c r="B665" i="8"/>
  <c r="B643" i="8"/>
  <c r="B621" i="8"/>
  <c r="E599" i="8"/>
  <c r="E577" i="8"/>
  <c r="C555" i="8"/>
  <c r="C1281" i="8"/>
  <c r="E1149" i="8"/>
  <c r="D995" i="8"/>
  <c r="C973" i="8"/>
  <c r="B907" i="8"/>
  <c r="E841" i="8"/>
  <c r="B819" i="8"/>
  <c r="B797" i="8"/>
  <c r="D775" i="8"/>
  <c r="E753" i="8"/>
  <c r="D731" i="8"/>
  <c r="D709" i="8"/>
  <c r="C687" i="8"/>
  <c r="C665" i="8"/>
  <c r="C643" i="8"/>
  <c r="C621" i="8"/>
  <c r="B599" i="8"/>
  <c r="B577" i="8"/>
  <c r="D555" i="8"/>
  <c r="C533" i="8"/>
  <c r="D511" i="8"/>
  <c r="D1105" i="8"/>
  <c r="B1083" i="8"/>
  <c r="B1061" i="8"/>
  <c r="C907" i="8"/>
  <c r="C841" i="8"/>
  <c r="C819" i="8"/>
  <c r="D687" i="8"/>
  <c r="D665" i="8"/>
  <c r="D643" i="8"/>
  <c r="D599" i="8"/>
  <c r="B511" i="8"/>
  <c r="C489" i="8"/>
  <c r="C467" i="8"/>
  <c r="E445" i="8"/>
  <c r="C423" i="8"/>
  <c r="D401" i="8"/>
  <c r="F401" i="8" s="1"/>
  <c r="D379" i="8"/>
  <c r="D357" i="8"/>
  <c r="E335" i="8"/>
  <c r="B313" i="8"/>
  <c r="E291" i="8"/>
  <c r="B269" i="8"/>
  <c r="C247" i="8"/>
  <c r="D1325" i="8"/>
  <c r="B1237" i="8"/>
  <c r="C1127" i="8"/>
  <c r="B951" i="8"/>
  <c r="C929" i="8"/>
  <c r="D907" i="8"/>
  <c r="B885" i="8"/>
  <c r="D819" i="8"/>
  <c r="C797" i="8"/>
  <c r="B731" i="8"/>
  <c r="B709" i="8"/>
  <c r="E687" i="8"/>
  <c r="E665" i="8"/>
  <c r="E643" i="8"/>
  <c r="B555" i="8"/>
  <c r="B533" i="8"/>
  <c r="C511" i="8"/>
  <c r="D489" i="8"/>
  <c r="D467" i="8"/>
  <c r="B445" i="8"/>
  <c r="D423" i="8"/>
  <c r="E401" i="8"/>
  <c r="E379" i="8"/>
  <c r="E357" i="8"/>
  <c r="B335" i="8"/>
  <c r="C313" i="8"/>
  <c r="B291" i="8"/>
  <c r="C269" i="8"/>
  <c r="D247" i="8"/>
  <c r="C225" i="8"/>
  <c r="B841" i="8"/>
  <c r="E775" i="8"/>
  <c r="B753" i="8"/>
  <c r="E489" i="8"/>
  <c r="C379" i="8"/>
  <c r="B357" i="8"/>
  <c r="C291" i="8"/>
  <c r="B203" i="8"/>
  <c r="D181" i="8"/>
  <c r="E159" i="8"/>
  <c r="D137" i="8"/>
  <c r="B115" i="8"/>
  <c r="B93" i="8"/>
  <c r="B71" i="8"/>
  <c r="E49" i="8"/>
  <c r="E27" i="8"/>
  <c r="D5" i="8"/>
  <c r="D335" i="8"/>
  <c r="B181" i="8"/>
  <c r="C159" i="8"/>
  <c r="D115" i="8"/>
  <c r="D93" i="8"/>
  <c r="C27" i="8"/>
  <c r="E973" i="8"/>
  <c r="B775" i="8"/>
  <c r="E555" i="8"/>
  <c r="E929" i="8"/>
  <c r="C863" i="8"/>
  <c r="C753" i="8"/>
  <c r="E731" i="8"/>
  <c r="D621" i="8"/>
  <c r="B467" i="8"/>
  <c r="C445" i="8"/>
  <c r="C357" i="8"/>
  <c r="C335" i="8"/>
  <c r="D313" i="8"/>
  <c r="D291" i="8"/>
  <c r="B247" i="8"/>
  <c r="B225" i="8"/>
  <c r="C203" i="8"/>
  <c r="E181" i="8"/>
  <c r="B159" i="8"/>
  <c r="E137" i="8"/>
  <c r="C115" i="8"/>
  <c r="C93" i="8"/>
  <c r="C71" i="8"/>
  <c r="B49" i="8"/>
  <c r="B27" i="8"/>
  <c r="E5" i="8"/>
  <c r="E1347" i="8"/>
  <c r="E1259" i="8"/>
  <c r="C885" i="8"/>
  <c r="D863" i="8"/>
  <c r="D797" i="8"/>
  <c r="E709" i="8"/>
  <c r="E621" i="8"/>
  <c r="C599" i="8"/>
  <c r="C577" i="8"/>
  <c r="D533" i="8"/>
  <c r="E511" i="8"/>
  <c r="E467" i="8"/>
  <c r="D445" i="8"/>
  <c r="B423" i="8"/>
  <c r="B401" i="8"/>
  <c r="E313" i="8"/>
  <c r="D269" i="8"/>
  <c r="E247" i="8"/>
  <c r="D225" i="8"/>
  <c r="D203" i="8"/>
  <c r="B137" i="8"/>
  <c r="D71" i="8"/>
  <c r="C49" i="8"/>
  <c r="B5" i="8"/>
  <c r="D577" i="8"/>
  <c r="E533" i="8"/>
  <c r="B379" i="8"/>
  <c r="E203" i="8"/>
  <c r="C5" i="8"/>
  <c r="E423" i="8"/>
  <c r="E225" i="8"/>
  <c r="C137" i="8"/>
  <c r="E115" i="8"/>
  <c r="E93" i="8"/>
  <c r="E71" i="8"/>
  <c r="D49" i="8"/>
  <c r="D27" i="8"/>
  <c r="B489" i="8"/>
  <c r="C401" i="8"/>
  <c r="E269" i="8"/>
  <c r="C181" i="8"/>
  <c r="D159" i="8"/>
  <c r="D1352" i="8"/>
  <c r="C1330" i="8"/>
  <c r="B1308" i="8"/>
  <c r="B1286" i="8"/>
  <c r="B1264" i="8"/>
  <c r="C1242" i="8"/>
  <c r="D1220" i="8"/>
  <c r="C1198" i="8"/>
  <c r="D1176" i="8"/>
  <c r="B1154" i="8"/>
  <c r="B1132" i="8"/>
  <c r="B1352" i="8"/>
  <c r="E1330" i="8"/>
  <c r="D1308" i="8"/>
  <c r="D1286" i="8"/>
  <c r="D1264" i="8"/>
  <c r="E1242" i="8"/>
  <c r="B1220" i="8"/>
  <c r="E1198" i="8"/>
  <c r="B1176" i="8"/>
  <c r="F1176" i="8" s="1"/>
  <c r="D1154" i="8"/>
  <c r="D1132" i="8"/>
  <c r="C1352" i="8"/>
  <c r="D1330" i="8"/>
  <c r="C1308" i="8"/>
  <c r="C1286" i="8"/>
  <c r="C1264" i="8"/>
  <c r="B1242" i="8"/>
  <c r="C1154" i="8"/>
  <c r="C1132" i="8"/>
  <c r="E1110" i="8"/>
  <c r="C1088" i="8"/>
  <c r="D1066" i="8"/>
  <c r="C1044" i="8"/>
  <c r="E1352" i="8"/>
  <c r="E1308" i="8"/>
  <c r="E1286" i="8"/>
  <c r="E1264" i="8"/>
  <c r="D1242" i="8"/>
  <c r="B1198" i="8"/>
  <c r="C1176" i="8"/>
  <c r="E1154" i="8"/>
  <c r="E1132" i="8"/>
  <c r="B1110" i="8"/>
  <c r="D1088" i="8"/>
  <c r="E1066" i="8"/>
  <c r="D1044" i="8"/>
  <c r="E1022" i="8"/>
  <c r="E1000" i="8"/>
  <c r="B978" i="8"/>
  <c r="E1220" i="8"/>
  <c r="C1110" i="8"/>
  <c r="E1088" i="8"/>
  <c r="C1022" i="8"/>
  <c r="B1000" i="8"/>
  <c r="C978" i="8"/>
  <c r="E956" i="8"/>
  <c r="D934" i="8"/>
  <c r="B1330" i="8"/>
  <c r="C1066" i="8"/>
  <c r="B1044" i="8"/>
  <c r="D1000" i="8"/>
  <c r="E978" i="8"/>
  <c r="C956" i="8"/>
  <c r="B934" i="8"/>
  <c r="E912" i="8"/>
  <c r="E890" i="8"/>
  <c r="D1022" i="8"/>
  <c r="C934" i="8"/>
  <c r="D912" i="8"/>
  <c r="C890" i="8"/>
  <c r="C868" i="8"/>
  <c r="D846" i="8"/>
  <c r="E824" i="8"/>
  <c r="D802" i="8"/>
  <c r="C780" i="8"/>
  <c r="D758" i="8"/>
  <c r="C736" i="8"/>
  <c r="C714" i="8"/>
  <c r="B692" i="8"/>
  <c r="B670" i="8"/>
  <c r="B648" i="8"/>
  <c r="B626" i="8"/>
  <c r="E604" i="8"/>
  <c r="E582" i="8"/>
  <c r="C560" i="8"/>
  <c r="C1000" i="8"/>
  <c r="B956" i="8"/>
  <c r="E934" i="8"/>
  <c r="D890" i="8"/>
  <c r="D868" i="8"/>
  <c r="E846" i="8"/>
  <c r="B824" i="8"/>
  <c r="E802" i="8"/>
  <c r="D780" i="8"/>
  <c r="E758" i="8"/>
  <c r="D736" i="8"/>
  <c r="D714" i="8"/>
  <c r="C692" i="8"/>
  <c r="C670" i="8"/>
  <c r="C648" i="8"/>
  <c r="C626" i="8"/>
  <c r="B604" i="8"/>
  <c r="B582" i="8"/>
  <c r="D560" i="8"/>
  <c r="C538" i="8"/>
  <c r="D1198" i="8"/>
  <c r="D978" i="8"/>
  <c r="D956" i="8"/>
  <c r="B912" i="8"/>
  <c r="E868" i="8"/>
  <c r="C802" i="8"/>
  <c r="B780" i="8"/>
  <c r="B758" i="8"/>
  <c r="E736" i="8"/>
  <c r="E714" i="8"/>
  <c r="D626" i="8"/>
  <c r="C582" i="8"/>
  <c r="E560" i="8"/>
  <c r="E538" i="8"/>
  <c r="E516" i="8"/>
  <c r="C494" i="8"/>
  <c r="C472" i="8"/>
  <c r="E450" i="8"/>
  <c r="C428" i="8"/>
  <c r="D406" i="8"/>
  <c r="D384" i="8"/>
  <c r="D362" i="8"/>
  <c r="E340" i="8"/>
  <c r="B318" i="8"/>
  <c r="E296" i="8"/>
  <c r="B274" i="8"/>
  <c r="C1220" i="8"/>
  <c r="D1110" i="8"/>
  <c r="B1088" i="8"/>
  <c r="B1066" i="8"/>
  <c r="F1066" i="8" s="1"/>
  <c r="C912" i="8"/>
  <c r="B846" i="8"/>
  <c r="E780" i="8"/>
  <c r="C758" i="8"/>
  <c r="E626" i="8"/>
  <c r="C604" i="8"/>
  <c r="D582" i="8"/>
  <c r="B516" i="8"/>
  <c r="D494" i="8"/>
  <c r="D472" i="8"/>
  <c r="B450" i="8"/>
  <c r="D428" i="8"/>
  <c r="E406" i="8"/>
  <c r="E384" i="8"/>
  <c r="E362" i="8"/>
  <c r="B340" i="8"/>
  <c r="C318" i="8"/>
  <c r="B296" i="8"/>
  <c r="C274" i="8"/>
  <c r="D252" i="8"/>
  <c r="C230" i="8"/>
  <c r="B1022" i="8"/>
  <c r="B890" i="8"/>
  <c r="B868" i="8"/>
  <c r="D824" i="8"/>
  <c r="B736" i="8"/>
  <c r="D692" i="8"/>
  <c r="D670" i="8"/>
  <c r="D648" i="8"/>
  <c r="E472" i="8"/>
  <c r="D450" i="8"/>
  <c r="B428" i="8"/>
  <c r="F428" i="8" s="1"/>
  <c r="B406" i="8"/>
  <c r="D340" i="8"/>
  <c r="E318" i="8"/>
  <c r="D274" i="8"/>
  <c r="B252" i="8"/>
  <c r="E230" i="8"/>
  <c r="B208" i="8"/>
  <c r="D186" i="8"/>
  <c r="E164" i="8"/>
  <c r="D142" i="8"/>
  <c r="B120" i="8"/>
  <c r="B98" i="8"/>
  <c r="B76" i="8"/>
  <c r="E54" i="8"/>
  <c r="E32" i="8"/>
  <c r="D10" i="8"/>
  <c r="B230" i="8"/>
  <c r="D208" i="8"/>
  <c r="C164" i="8"/>
  <c r="D76" i="8"/>
  <c r="C54" i="8"/>
  <c r="B10" i="8"/>
  <c r="C824" i="8"/>
  <c r="D538" i="8"/>
  <c r="E1044" i="8"/>
  <c r="B802" i="8"/>
  <c r="B714" i="8"/>
  <c r="E692" i="8"/>
  <c r="E670" i="8"/>
  <c r="E648" i="8"/>
  <c r="D604" i="8"/>
  <c r="B494" i="8"/>
  <c r="E428" i="8"/>
  <c r="C406" i="8"/>
  <c r="B384" i="8"/>
  <c r="E274" i="8"/>
  <c r="C252" i="8"/>
  <c r="C208" i="8"/>
  <c r="E186" i="8"/>
  <c r="B164" i="8"/>
  <c r="E142" i="8"/>
  <c r="C120" i="8"/>
  <c r="C98" i="8"/>
  <c r="C76" i="8"/>
  <c r="B54" i="8"/>
  <c r="B32" i="8"/>
  <c r="E10" i="8"/>
  <c r="B560" i="8"/>
  <c r="B538" i="8"/>
  <c r="C516" i="8"/>
  <c r="E494" i="8"/>
  <c r="C384" i="8"/>
  <c r="B362" i="8"/>
  <c r="C296" i="8"/>
  <c r="E252" i="8"/>
  <c r="B186" i="8"/>
  <c r="B142" i="8"/>
  <c r="D120" i="8"/>
  <c r="D98" i="8"/>
  <c r="C32" i="8"/>
  <c r="E1176" i="8"/>
  <c r="C846" i="8"/>
  <c r="D516" i="8"/>
  <c r="D318" i="8"/>
  <c r="D296" i="8"/>
  <c r="D230" i="8"/>
  <c r="C10" i="8"/>
  <c r="B472" i="8"/>
  <c r="C142" i="8"/>
  <c r="E120" i="8"/>
  <c r="E98" i="8"/>
  <c r="E76" i="8"/>
  <c r="D54" i="8"/>
  <c r="D32" i="8"/>
  <c r="C450" i="8"/>
  <c r="C362" i="8"/>
  <c r="C186" i="8"/>
  <c r="D164" i="8"/>
  <c r="C340" i="8"/>
  <c r="E208" i="8"/>
  <c r="D1350" i="8"/>
  <c r="C1328" i="8"/>
  <c r="B1306" i="8"/>
  <c r="B1284" i="8"/>
  <c r="B1262" i="8"/>
  <c r="C1240" i="8"/>
  <c r="D1218" i="8"/>
  <c r="C1196" i="8"/>
  <c r="D1174" i="8"/>
  <c r="B1152" i="8"/>
  <c r="B1130" i="8"/>
  <c r="B1350" i="8"/>
  <c r="E1328" i="8"/>
  <c r="D1306" i="8"/>
  <c r="D1284" i="8"/>
  <c r="D1262" i="8"/>
  <c r="E1240" i="8"/>
  <c r="B1218" i="8"/>
  <c r="E1196" i="8"/>
  <c r="B1174" i="8"/>
  <c r="D1152" i="8"/>
  <c r="D1130" i="8"/>
  <c r="C1218" i="8"/>
  <c r="D1196" i="8"/>
  <c r="E1174" i="8"/>
  <c r="E1108" i="8"/>
  <c r="C1086" i="8"/>
  <c r="D1064" i="8"/>
  <c r="C1042" i="8"/>
  <c r="B1328" i="8"/>
  <c r="E1218" i="8"/>
  <c r="B1108" i="8"/>
  <c r="F1108" i="8" s="1"/>
  <c r="D1086" i="8"/>
  <c r="E1064" i="8"/>
  <c r="D1042" i="8"/>
  <c r="E1020" i="8"/>
  <c r="E998" i="8"/>
  <c r="B976" i="8"/>
  <c r="C1350" i="8"/>
  <c r="E1284" i="8"/>
  <c r="C1262" i="8"/>
  <c r="E1130" i="8"/>
  <c r="C1064" i="8"/>
  <c r="B1042" i="8"/>
  <c r="B1020" i="8"/>
  <c r="E954" i="8"/>
  <c r="D932" i="8"/>
  <c r="C1306" i="8"/>
  <c r="D1240" i="8"/>
  <c r="B1196" i="8"/>
  <c r="C1174" i="8"/>
  <c r="C1152" i="8"/>
  <c r="C1108" i="8"/>
  <c r="E1086" i="8"/>
  <c r="D1020" i="8"/>
  <c r="C998" i="8"/>
  <c r="D976" i="8"/>
  <c r="C954" i="8"/>
  <c r="B932" i="8"/>
  <c r="E910" i="8"/>
  <c r="E888" i="8"/>
  <c r="B866" i="8"/>
  <c r="D1328" i="8"/>
  <c r="B1240" i="8"/>
  <c r="F1240" i="8" s="1"/>
  <c r="D998" i="8"/>
  <c r="C976" i="8"/>
  <c r="D954" i="8"/>
  <c r="C910" i="8"/>
  <c r="B888" i="8"/>
  <c r="C866" i="8"/>
  <c r="D844" i="8"/>
  <c r="E822" i="8"/>
  <c r="D800" i="8"/>
  <c r="C778" i="8"/>
  <c r="D756" i="8"/>
  <c r="C734" i="8"/>
  <c r="C712" i="8"/>
  <c r="B690" i="8"/>
  <c r="B668" i="8"/>
  <c r="B646" i="8"/>
  <c r="B624" i="8"/>
  <c r="E602" i="8"/>
  <c r="E580" i="8"/>
  <c r="C558" i="8"/>
  <c r="E1306" i="8"/>
  <c r="D1108" i="8"/>
  <c r="B1086" i="8"/>
  <c r="B1064" i="8"/>
  <c r="E976" i="8"/>
  <c r="D910" i="8"/>
  <c r="C888" i="8"/>
  <c r="D866" i="8"/>
  <c r="E844" i="8"/>
  <c r="B822" i="8"/>
  <c r="E800" i="8"/>
  <c r="D778" i="8"/>
  <c r="E756" i="8"/>
  <c r="D734" i="8"/>
  <c r="D712" i="8"/>
  <c r="C690" i="8"/>
  <c r="C668" i="8"/>
  <c r="C646" i="8"/>
  <c r="C624" i="8"/>
  <c r="B602" i="8"/>
  <c r="B580" i="8"/>
  <c r="D558" i="8"/>
  <c r="C536" i="8"/>
  <c r="D514" i="8"/>
  <c r="B998" i="8"/>
  <c r="E932" i="8"/>
  <c r="C844" i="8"/>
  <c r="C822" i="8"/>
  <c r="D690" i="8"/>
  <c r="D668" i="8"/>
  <c r="D646" i="8"/>
  <c r="D602" i="8"/>
  <c r="D536" i="8"/>
  <c r="E514" i="8"/>
  <c r="C492" i="8"/>
  <c r="C470" i="8"/>
  <c r="E448" i="8"/>
  <c r="C426" i="8"/>
  <c r="D404" i="8"/>
  <c r="D382" i="8"/>
  <c r="D360" i="8"/>
  <c r="E338" i="8"/>
  <c r="B316" i="8"/>
  <c r="E294" i="8"/>
  <c r="B272" i="8"/>
  <c r="E1042" i="8"/>
  <c r="C1020" i="8"/>
  <c r="D888" i="8"/>
  <c r="D822" i="8"/>
  <c r="B800" i="8"/>
  <c r="B734" i="8"/>
  <c r="B712" i="8"/>
  <c r="E690" i="8"/>
  <c r="E668" i="8"/>
  <c r="E646" i="8"/>
  <c r="B558" i="8"/>
  <c r="E536" i="8"/>
  <c r="D492" i="8"/>
  <c r="D470" i="8"/>
  <c r="B448" i="8"/>
  <c r="D426" i="8"/>
  <c r="E404" i="8"/>
  <c r="E382" i="8"/>
  <c r="E360" i="8"/>
  <c r="B338" i="8"/>
  <c r="C316" i="8"/>
  <c r="B294" i="8"/>
  <c r="C272" i="8"/>
  <c r="D250" i="8"/>
  <c r="C228" i="8"/>
  <c r="C1284" i="8"/>
  <c r="C1130" i="8"/>
  <c r="B910" i="8"/>
  <c r="C800" i="8"/>
  <c r="E712" i="8"/>
  <c r="E624" i="8"/>
  <c r="C602" i="8"/>
  <c r="C580" i="8"/>
  <c r="B514" i="8"/>
  <c r="E492" i="8"/>
  <c r="C382" i="8"/>
  <c r="B360" i="8"/>
  <c r="C294" i="8"/>
  <c r="D228" i="8"/>
  <c r="B206" i="8"/>
  <c r="D184" i="8"/>
  <c r="E162" i="8"/>
  <c r="D140" i="8"/>
  <c r="B118" i="8"/>
  <c r="B96" i="8"/>
  <c r="B74" i="8"/>
  <c r="E52" i="8"/>
  <c r="E30" i="8"/>
  <c r="D8" i="8"/>
  <c r="B844" i="8"/>
  <c r="B184" i="8"/>
  <c r="D118" i="8"/>
  <c r="D96" i="8"/>
  <c r="C30" i="8"/>
  <c r="E1152" i="8"/>
  <c r="B954" i="8"/>
  <c r="B778" i="8"/>
  <c r="D580" i="8"/>
  <c r="E558" i="8"/>
  <c r="B536" i="8"/>
  <c r="C514" i="8"/>
  <c r="B470" i="8"/>
  <c r="C448" i="8"/>
  <c r="C360" i="8"/>
  <c r="C338" i="8"/>
  <c r="D316" i="8"/>
  <c r="D294" i="8"/>
  <c r="B250" i="8"/>
  <c r="E228" i="8"/>
  <c r="C206" i="8"/>
  <c r="E184" i="8"/>
  <c r="B162" i="8"/>
  <c r="E140" i="8"/>
  <c r="C118" i="8"/>
  <c r="C96" i="8"/>
  <c r="C74" i="8"/>
  <c r="B52" i="8"/>
  <c r="B30" i="8"/>
  <c r="E8" i="8"/>
  <c r="C932" i="8"/>
  <c r="E778" i="8"/>
  <c r="B756" i="8"/>
  <c r="E470" i="8"/>
  <c r="D448" i="8"/>
  <c r="B426" i="8"/>
  <c r="B404" i="8"/>
  <c r="D338" i="8"/>
  <c r="E316" i="8"/>
  <c r="D272" i="8"/>
  <c r="C250" i="8"/>
  <c r="D206" i="8"/>
  <c r="C162" i="8"/>
  <c r="B140" i="8"/>
  <c r="D74" i="8"/>
  <c r="C52" i="8"/>
  <c r="B8" i="8"/>
  <c r="E1350" i="8"/>
  <c r="E1262" i="8"/>
  <c r="E866" i="8"/>
  <c r="C756" i="8"/>
  <c r="E734" i="8"/>
  <c r="D624" i="8"/>
  <c r="B492" i="8"/>
  <c r="C404" i="8"/>
  <c r="E272" i="8"/>
  <c r="C140" i="8"/>
  <c r="E118" i="8"/>
  <c r="E96" i="8"/>
  <c r="E74" i="8"/>
  <c r="D52" i="8"/>
  <c r="D30" i="8"/>
  <c r="B382" i="8"/>
  <c r="E250" i="8"/>
  <c r="C184" i="8"/>
  <c r="D162" i="8"/>
  <c r="E206" i="8"/>
  <c r="E426" i="8"/>
  <c r="B228" i="8"/>
  <c r="C8" i="8"/>
  <c r="D1348" i="8"/>
  <c r="C1326" i="8"/>
  <c r="B1304" i="8"/>
  <c r="B1282" i="8"/>
  <c r="B1260" i="8"/>
  <c r="C1238" i="8"/>
  <c r="D1216" i="8"/>
  <c r="C1194" i="8"/>
  <c r="D1172" i="8"/>
  <c r="B1150" i="8"/>
  <c r="B1128" i="8"/>
  <c r="B1348" i="8"/>
  <c r="E1326" i="8"/>
  <c r="D1304" i="8"/>
  <c r="D1282" i="8"/>
  <c r="D1260" i="8"/>
  <c r="E1238" i="8"/>
  <c r="B1216" i="8"/>
  <c r="E1194" i="8"/>
  <c r="B1172" i="8"/>
  <c r="D1150" i="8"/>
  <c r="D1128" i="8"/>
  <c r="C1348" i="8"/>
  <c r="D1326" i="8"/>
  <c r="C1304" i="8"/>
  <c r="C1282" i="8"/>
  <c r="C1260" i="8"/>
  <c r="B1238" i="8"/>
  <c r="C1150" i="8"/>
  <c r="C1128" i="8"/>
  <c r="E1106" i="8"/>
  <c r="C1084" i="8"/>
  <c r="D1062" i="8"/>
  <c r="C1040" i="8"/>
  <c r="D1018" i="8"/>
  <c r="E1348" i="8"/>
  <c r="E1304" i="8"/>
  <c r="E1282" i="8"/>
  <c r="E1260" i="8"/>
  <c r="D1238" i="8"/>
  <c r="B1194" i="8"/>
  <c r="C1172" i="8"/>
  <c r="E1150" i="8"/>
  <c r="E1128" i="8"/>
  <c r="B1106" i="8"/>
  <c r="D1084" i="8"/>
  <c r="E1062" i="8"/>
  <c r="D1040" i="8"/>
  <c r="E1018" i="8"/>
  <c r="E996" i="8"/>
  <c r="B974" i="8"/>
  <c r="B1326" i="8"/>
  <c r="F1326" i="8" s="1"/>
  <c r="C1106" i="8"/>
  <c r="E1084" i="8"/>
  <c r="D996" i="8"/>
  <c r="E974" i="8"/>
  <c r="E952" i="8"/>
  <c r="D930" i="8"/>
  <c r="E1216" i="8"/>
  <c r="C1062" i="8"/>
  <c r="B1040" i="8"/>
  <c r="B1018" i="8"/>
  <c r="B996" i="8"/>
  <c r="C974" i="8"/>
  <c r="C952" i="8"/>
  <c r="B930" i="8"/>
  <c r="E908" i="8"/>
  <c r="E886" i="8"/>
  <c r="B864" i="8"/>
  <c r="D1106" i="8"/>
  <c r="B1084" i="8"/>
  <c r="B1062" i="8"/>
  <c r="C930" i="8"/>
  <c r="B908" i="8"/>
  <c r="D842" i="8"/>
  <c r="E820" i="8"/>
  <c r="D798" i="8"/>
  <c r="C776" i="8"/>
  <c r="D754" i="8"/>
  <c r="C732" i="8"/>
  <c r="C710" i="8"/>
  <c r="B688" i="8"/>
  <c r="B666" i="8"/>
  <c r="B644" i="8"/>
  <c r="B622" i="8"/>
  <c r="E600" i="8"/>
  <c r="E578" i="8"/>
  <c r="C556" i="8"/>
  <c r="C1216" i="8"/>
  <c r="D1194" i="8"/>
  <c r="E1172" i="8"/>
  <c r="E1040" i="8"/>
  <c r="C1018" i="8"/>
  <c r="B952" i="8"/>
  <c r="E930" i="8"/>
  <c r="C908" i="8"/>
  <c r="B886" i="8"/>
  <c r="C864" i="8"/>
  <c r="E842" i="8"/>
  <c r="B820" i="8"/>
  <c r="E798" i="8"/>
  <c r="D776" i="8"/>
  <c r="E754" i="8"/>
  <c r="D732" i="8"/>
  <c r="D710" i="8"/>
  <c r="C688" i="8"/>
  <c r="C666" i="8"/>
  <c r="C644" i="8"/>
  <c r="C622" i="8"/>
  <c r="B600" i="8"/>
  <c r="B578" i="8"/>
  <c r="D556" i="8"/>
  <c r="C534" i="8"/>
  <c r="D512" i="8"/>
  <c r="D886" i="8"/>
  <c r="D864" i="8"/>
  <c r="C798" i="8"/>
  <c r="B776" i="8"/>
  <c r="B754" i="8"/>
  <c r="E732" i="8"/>
  <c r="E710" i="8"/>
  <c r="D622" i="8"/>
  <c r="C578" i="8"/>
  <c r="E556" i="8"/>
  <c r="B534" i="8"/>
  <c r="C512" i="8"/>
  <c r="C490" i="8"/>
  <c r="C468" i="8"/>
  <c r="E446" i="8"/>
  <c r="C424" i="8"/>
  <c r="D402" i="8"/>
  <c r="D380" i="8"/>
  <c r="D358" i="8"/>
  <c r="E336" i="8"/>
  <c r="B314" i="8"/>
  <c r="E292" i="8"/>
  <c r="B270" i="8"/>
  <c r="C248" i="8"/>
  <c r="E864" i="8"/>
  <c r="B842" i="8"/>
  <c r="E776" i="8"/>
  <c r="C754" i="8"/>
  <c r="E622" i="8"/>
  <c r="C600" i="8"/>
  <c r="D578" i="8"/>
  <c r="D534" i="8"/>
  <c r="E512" i="8"/>
  <c r="D490" i="8"/>
  <c r="D468" i="8"/>
  <c r="B446" i="8"/>
  <c r="D424" i="8"/>
  <c r="E402" i="8"/>
  <c r="E380" i="8"/>
  <c r="E358" i="8"/>
  <c r="B336" i="8"/>
  <c r="C314" i="8"/>
  <c r="B292" i="8"/>
  <c r="C270" i="8"/>
  <c r="D248" i="8"/>
  <c r="C226" i="8"/>
  <c r="D974" i="8"/>
  <c r="D952" i="8"/>
  <c r="B556" i="8"/>
  <c r="E534" i="8"/>
  <c r="E468" i="8"/>
  <c r="D446" i="8"/>
  <c r="B424" i="8"/>
  <c r="B402" i="8"/>
  <c r="D336" i="8"/>
  <c r="E314" i="8"/>
  <c r="D270" i="8"/>
  <c r="E248" i="8"/>
  <c r="B226" i="8"/>
  <c r="B204" i="8"/>
  <c r="D182" i="8"/>
  <c r="E160" i="8"/>
  <c r="D138" i="8"/>
  <c r="B116" i="8"/>
  <c r="B94" i="8"/>
  <c r="B72" i="8"/>
  <c r="E50" i="8"/>
  <c r="E28" i="8"/>
  <c r="D6" i="8"/>
  <c r="B138" i="8"/>
  <c r="D72" i="8"/>
  <c r="C50" i="8"/>
  <c r="B6" i="8"/>
  <c r="B512" i="8"/>
  <c r="C842" i="8"/>
  <c r="C820" i="8"/>
  <c r="B490" i="8"/>
  <c r="E424" i="8"/>
  <c r="C402" i="8"/>
  <c r="B380" i="8"/>
  <c r="E270" i="8"/>
  <c r="D226" i="8"/>
  <c r="C204" i="8"/>
  <c r="E182" i="8"/>
  <c r="B160" i="8"/>
  <c r="E138" i="8"/>
  <c r="C116" i="8"/>
  <c r="C94" i="8"/>
  <c r="C72" i="8"/>
  <c r="B50" i="8"/>
  <c r="B28" i="8"/>
  <c r="E6" i="8"/>
  <c r="D820" i="8"/>
  <c r="B732" i="8"/>
  <c r="F732" i="8" s="1"/>
  <c r="D688" i="8"/>
  <c r="D666" i="8"/>
  <c r="D644" i="8"/>
  <c r="E490" i="8"/>
  <c r="C380" i="8"/>
  <c r="B358" i="8"/>
  <c r="C292" i="8"/>
  <c r="E226" i="8"/>
  <c r="D204" i="8"/>
  <c r="B182" i="8"/>
  <c r="C160" i="8"/>
  <c r="D116" i="8"/>
  <c r="D131" i="8" s="1"/>
  <c r="D94" i="8"/>
  <c r="C28" i="8"/>
  <c r="C996" i="8"/>
  <c r="D908" i="8"/>
  <c r="C886" i="8"/>
  <c r="B798" i="8"/>
  <c r="F798" i="8" s="1"/>
  <c r="B710" i="8"/>
  <c r="E688" i="8"/>
  <c r="E666" i="8"/>
  <c r="E644" i="8"/>
  <c r="D600" i="8"/>
  <c r="B468" i="8"/>
  <c r="F468" i="8" s="1"/>
  <c r="B248" i="8"/>
  <c r="C182" i="8"/>
  <c r="D160" i="8"/>
  <c r="E72" i="8"/>
  <c r="D50" i="8"/>
  <c r="D28" i="8"/>
  <c r="C446" i="8"/>
  <c r="C358" i="8"/>
  <c r="E204" i="8"/>
  <c r="C336" i="8"/>
  <c r="C6" i="8"/>
  <c r="D314" i="8"/>
  <c r="D292" i="8"/>
  <c r="C138" i="8"/>
  <c r="E116" i="8"/>
  <c r="E94" i="8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C187" i="6"/>
  <c r="AC189" i="6"/>
  <c r="AC191" i="6"/>
  <c r="AC193" i="6"/>
  <c r="AC195" i="6"/>
  <c r="AC197" i="6"/>
  <c r="AC199" i="6"/>
  <c r="AC201" i="6"/>
  <c r="AC203" i="6"/>
  <c r="AC205" i="6"/>
  <c r="AC207" i="6"/>
  <c r="AC209" i="6"/>
  <c r="AC211" i="6"/>
  <c r="AC213" i="6"/>
  <c r="AC215" i="6"/>
  <c r="AC217" i="6"/>
  <c r="AC219" i="6"/>
  <c r="AC221" i="6"/>
  <c r="AC223" i="6"/>
  <c r="AC225" i="6"/>
  <c r="AC227" i="6"/>
  <c r="AC229" i="6"/>
  <c r="AC231" i="6"/>
  <c r="AC233" i="6"/>
  <c r="AC235" i="6"/>
  <c r="AC237" i="6"/>
  <c r="AC239" i="6"/>
  <c r="AC241" i="6"/>
  <c r="AC243" i="6"/>
  <c r="AC245" i="6"/>
  <c r="AC247" i="6"/>
  <c r="AC249" i="6"/>
  <c r="AC251" i="6"/>
  <c r="AC253" i="6"/>
  <c r="AC255" i="6"/>
  <c r="AC257" i="6"/>
  <c r="AC259" i="6"/>
  <c r="AC261" i="6"/>
  <c r="AC263" i="6"/>
  <c r="AC265" i="6"/>
  <c r="AC267" i="6"/>
  <c r="AC269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185" i="6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186" i="6"/>
  <c r="AB188" i="6"/>
  <c r="AB190" i="6"/>
  <c r="AB192" i="6"/>
  <c r="AB194" i="6"/>
  <c r="AB196" i="6"/>
  <c r="AB198" i="6"/>
  <c r="AB200" i="6"/>
  <c r="AB202" i="6"/>
  <c r="AB204" i="6"/>
  <c r="AB206" i="6"/>
  <c r="AB208" i="6"/>
  <c r="AB210" i="6"/>
  <c r="AB212" i="6"/>
  <c r="AB214" i="6"/>
  <c r="AB216" i="6"/>
  <c r="AB218" i="6"/>
  <c r="AB220" i="6"/>
  <c r="AB222" i="6"/>
  <c r="AB224" i="6"/>
  <c r="AB226" i="6"/>
  <c r="AB228" i="6"/>
  <c r="AB230" i="6"/>
  <c r="AB232" i="6"/>
  <c r="AB234" i="6"/>
  <c r="AB236" i="6"/>
  <c r="AB238" i="6"/>
  <c r="AB240" i="6"/>
  <c r="AB242" i="6"/>
  <c r="AB244" i="6"/>
  <c r="AB246" i="6"/>
  <c r="AB248" i="6"/>
  <c r="AB250" i="6"/>
  <c r="AB252" i="6"/>
  <c r="AB254" i="6"/>
  <c r="AB256" i="6"/>
  <c r="AB258" i="6"/>
  <c r="AB260" i="6"/>
  <c r="AB262" i="6"/>
  <c r="AB264" i="6"/>
  <c r="AB266" i="6"/>
  <c r="AB268" i="6"/>
  <c r="AB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C283" i="6"/>
  <c r="AC284" i="6"/>
  <c r="AC285" i="6"/>
  <c r="AC286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185" i="6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B189" i="6"/>
  <c r="AB193" i="6"/>
  <c r="AB197" i="6"/>
  <c r="AB201" i="6"/>
  <c r="AB205" i="6"/>
  <c r="AB209" i="6"/>
  <c r="AB213" i="6"/>
  <c r="AB217" i="6"/>
  <c r="AB221" i="6"/>
  <c r="AB225" i="6"/>
  <c r="AB229" i="6"/>
  <c r="AB233" i="6"/>
  <c r="AB237" i="6"/>
  <c r="AB241" i="6"/>
  <c r="AB245" i="6"/>
  <c r="AB249" i="6"/>
  <c r="AB253" i="6"/>
  <c r="AB257" i="6"/>
  <c r="AB261" i="6"/>
  <c r="AB265" i="6"/>
  <c r="AB269" i="6"/>
  <c r="AA272" i="6"/>
  <c r="AA274" i="6"/>
  <c r="AA276" i="6"/>
  <c r="AA278" i="6"/>
  <c r="AA280" i="6"/>
  <c r="AA282" i="6"/>
  <c r="AA284" i="6"/>
  <c r="AA286" i="6"/>
  <c r="AA288" i="6"/>
  <c r="AA290" i="6"/>
  <c r="AA292" i="6"/>
  <c r="AA294" i="6"/>
  <c r="AA296" i="6"/>
  <c r="AA298" i="6"/>
  <c r="AA300" i="6"/>
  <c r="AA302" i="6"/>
  <c r="AA304" i="6"/>
  <c r="AA306" i="6"/>
  <c r="AD185" i="6"/>
  <c r="AA6" i="6"/>
  <c r="AA8" i="6"/>
  <c r="AA10" i="6"/>
  <c r="AA12" i="6"/>
  <c r="AA14" i="6"/>
  <c r="AA16" i="6"/>
  <c r="AA18" i="6"/>
  <c r="AA20" i="6"/>
  <c r="AA22" i="6"/>
  <c r="AA24" i="6"/>
  <c r="AA26" i="6"/>
  <c r="AA28" i="6"/>
  <c r="AA30" i="6"/>
  <c r="AA32" i="6"/>
  <c r="AA34" i="6"/>
  <c r="AA36" i="6"/>
  <c r="AA38" i="6"/>
  <c r="AA40" i="6"/>
  <c r="AA42" i="6"/>
  <c r="AA44" i="6"/>
  <c r="AA46" i="6"/>
  <c r="AA48" i="6"/>
  <c r="AA50" i="6"/>
  <c r="AA52" i="6"/>
  <c r="AA54" i="6"/>
  <c r="AA56" i="6"/>
  <c r="AA58" i="6"/>
  <c r="AA60" i="6"/>
  <c r="AA62" i="6"/>
  <c r="AA64" i="6"/>
  <c r="AA66" i="6"/>
  <c r="AA68" i="6"/>
  <c r="AA70" i="6"/>
  <c r="AA72" i="6"/>
  <c r="AA74" i="6"/>
  <c r="AA76" i="6"/>
  <c r="AA78" i="6"/>
  <c r="AA80" i="6"/>
  <c r="AA82" i="6"/>
  <c r="AA84" i="6"/>
  <c r="AA86" i="6"/>
  <c r="AA88" i="6"/>
  <c r="AA90" i="6"/>
  <c r="AA92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C186" i="6"/>
  <c r="AC190" i="6"/>
  <c r="AC194" i="6"/>
  <c r="AC198" i="6"/>
  <c r="AC202" i="6"/>
  <c r="AC206" i="6"/>
  <c r="AC210" i="6"/>
  <c r="AC214" i="6"/>
  <c r="AC218" i="6"/>
  <c r="AC222" i="6"/>
  <c r="AC226" i="6"/>
  <c r="AC230" i="6"/>
  <c r="AC234" i="6"/>
  <c r="AC238" i="6"/>
  <c r="AC242" i="6"/>
  <c r="AC246" i="6"/>
  <c r="AC250" i="6"/>
  <c r="AC254" i="6"/>
  <c r="AC258" i="6"/>
  <c r="AC262" i="6"/>
  <c r="AC266" i="6"/>
  <c r="AC270" i="6"/>
  <c r="AD272" i="6"/>
  <c r="AD274" i="6"/>
  <c r="AD276" i="6"/>
  <c r="AD278" i="6"/>
  <c r="AD280" i="6"/>
  <c r="AD282" i="6"/>
  <c r="AD284" i="6"/>
  <c r="AD286" i="6"/>
  <c r="AD288" i="6"/>
  <c r="AD290" i="6"/>
  <c r="AD292" i="6"/>
  <c r="AD294" i="6"/>
  <c r="AD296" i="6"/>
  <c r="AD298" i="6"/>
  <c r="AD300" i="6"/>
  <c r="AD302" i="6"/>
  <c r="AD304" i="6"/>
  <c r="AD306" i="6"/>
  <c r="AA185" i="6"/>
  <c r="AD6" i="6"/>
  <c r="AD8" i="6"/>
  <c r="AD10" i="6"/>
  <c r="AD12" i="6"/>
  <c r="AD14" i="6"/>
  <c r="AD16" i="6"/>
  <c r="AD18" i="6"/>
  <c r="AD20" i="6"/>
  <c r="AD22" i="6"/>
  <c r="AD24" i="6"/>
  <c r="AD26" i="6"/>
  <c r="AD28" i="6"/>
  <c r="AD30" i="6"/>
  <c r="AD32" i="6"/>
  <c r="AD34" i="6"/>
  <c r="AD36" i="6"/>
  <c r="AD38" i="6"/>
  <c r="AD40" i="6"/>
  <c r="AD42" i="6"/>
  <c r="AD44" i="6"/>
  <c r="AD46" i="6"/>
  <c r="AD48" i="6"/>
  <c r="AD50" i="6"/>
  <c r="AD52" i="6"/>
  <c r="AD54" i="6"/>
  <c r="AD56" i="6"/>
  <c r="AD58" i="6"/>
  <c r="AD60" i="6"/>
  <c r="AD62" i="6"/>
  <c r="AD64" i="6"/>
  <c r="AD66" i="6"/>
  <c r="AD68" i="6"/>
  <c r="AD70" i="6"/>
  <c r="AD72" i="6"/>
  <c r="AD74" i="6"/>
  <c r="AD76" i="6"/>
  <c r="AD78" i="6"/>
  <c r="AD80" i="6"/>
  <c r="AD82" i="6"/>
  <c r="AD84" i="6"/>
  <c r="AD86" i="6"/>
  <c r="AD88" i="6"/>
  <c r="AD90" i="6"/>
  <c r="AD92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C192" i="6"/>
  <c r="AC200" i="6"/>
  <c r="AC208" i="6"/>
  <c r="AC216" i="6"/>
  <c r="AC224" i="6"/>
  <c r="AC232" i="6"/>
  <c r="AC240" i="6"/>
  <c r="AC248" i="6"/>
  <c r="AC256" i="6"/>
  <c r="AC264" i="6"/>
  <c r="AD271" i="6"/>
  <c r="AD275" i="6"/>
  <c r="AD279" i="6"/>
  <c r="AD283" i="6"/>
  <c r="AD287" i="6"/>
  <c r="AD291" i="6"/>
  <c r="AD295" i="6"/>
  <c r="AD299" i="6"/>
  <c r="AD303" i="6"/>
  <c r="AD307" i="6"/>
  <c r="AD7" i="6"/>
  <c r="AD11" i="6"/>
  <c r="AD15" i="6"/>
  <c r="AD19" i="6"/>
  <c r="AD23" i="6"/>
  <c r="AD27" i="6"/>
  <c r="AD31" i="6"/>
  <c r="AD35" i="6"/>
  <c r="AD39" i="6"/>
  <c r="AD43" i="6"/>
  <c r="AD47" i="6"/>
  <c r="AD51" i="6"/>
  <c r="AD55" i="6"/>
  <c r="AD59" i="6"/>
  <c r="AD63" i="6"/>
  <c r="AD67" i="6"/>
  <c r="AD71" i="6"/>
  <c r="AD75" i="6"/>
  <c r="AD79" i="6"/>
  <c r="AD83" i="6"/>
  <c r="AD87" i="6"/>
  <c r="AD91" i="6"/>
  <c r="AD94" i="6"/>
  <c r="AD96" i="6"/>
  <c r="AD98" i="6"/>
  <c r="AD100" i="6"/>
  <c r="AD102" i="6"/>
  <c r="AD104" i="6"/>
  <c r="AD106" i="6"/>
  <c r="AD108" i="6"/>
  <c r="AD110" i="6"/>
  <c r="AD112" i="6"/>
  <c r="AD114" i="6"/>
  <c r="AD116" i="6"/>
  <c r="AD118" i="6"/>
  <c r="AD120" i="6"/>
  <c r="AD122" i="6"/>
  <c r="AD124" i="6"/>
  <c r="AD126" i="6"/>
  <c r="AD128" i="6"/>
  <c r="AD130" i="6"/>
  <c r="AD132" i="6"/>
  <c r="AD134" i="6"/>
  <c r="AD136" i="6"/>
  <c r="AD138" i="6"/>
  <c r="AD140" i="6"/>
  <c r="AD142" i="6"/>
  <c r="AD144" i="6"/>
  <c r="AD146" i="6"/>
  <c r="AD148" i="6"/>
  <c r="AD150" i="6"/>
  <c r="AD152" i="6"/>
  <c r="AD154" i="6"/>
  <c r="AD156" i="6"/>
  <c r="AD158" i="6"/>
  <c r="AD160" i="6"/>
  <c r="AD162" i="6"/>
  <c r="AD164" i="6"/>
  <c r="AD166" i="6"/>
  <c r="AD168" i="6"/>
  <c r="AD170" i="6"/>
  <c r="AD172" i="6"/>
  <c r="AD174" i="6"/>
  <c r="AD176" i="6"/>
  <c r="AD178" i="6"/>
  <c r="AC180" i="6"/>
  <c r="AC181" i="6"/>
  <c r="AC182" i="6"/>
  <c r="AC183" i="6"/>
  <c r="AC184" i="6"/>
  <c r="AC308" i="6"/>
  <c r="AC309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2" i="6"/>
  <c r="AC333" i="6"/>
  <c r="AC334" i="6"/>
  <c r="AC335" i="6"/>
  <c r="AC336" i="6"/>
  <c r="AC337" i="6"/>
  <c r="AC338" i="6"/>
  <c r="AC339" i="6"/>
  <c r="AC340" i="6"/>
  <c r="AC341" i="6"/>
  <c r="AC342" i="6"/>
  <c r="AC343" i="6"/>
  <c r="AC344" i="6"/>
  <c r="AC345" i="6"/>
  <c r="AC346" i="6"/>
  <c r="AC347" i="6"/>
  <c r="AC348" i="6"/>
  <c r="AC349" i="6"/>
  <c r="AC350" i="6"/>
  <c r="AC351" i="6"/>
  <c r="AC352" i="6"/>
  <c r="AC353" i="6"/>
  <c r="AC354" i="6"/>
  <c r="AC355" i="6"/>
  <c r="AC356" i="6"/>
  <c r="AC357" i="6"/>
  <c r="AC358" i="6"/>
  <c r="AC359" i="6"/>
  <c r="AC360" i="6"/>
  <c r="AC361" i="6"/>
  <c r="AC362" i="6"/>
  <c r="AC363" i="6"/>
  <c r="AC364" i="6"/>
  <c r="AC365" i="6"/>
  <c r="AC366" i="6"/>
  <c r="AC367" i="6"/>
  <c r="AC368" i="6"/>
  <c r="AD4" i="6"/>
  <c r="AB187" i="6"/>
  <c r="AB195" i="6"/>
  <c r="AB203" i="6"/>
  <c r="AB211" i="6"/>
  <c r="AB219" i="6"/>
  <c r="AB227" i="6"/>
  <c r="AB235" i="6"/>
  <c r="AB243" i="6"/>
  <c r="AB251" i="6"/>
  <c r="AB259" i="6"/>
  <c r="AB267" i="6"/>
  <c r="AA273" i="6"/>
  <c r="AA277" i="6"/>
  <c r="AA281" i="6"/>
  <c r="AA285" i="6"/>
  <c r="AA289" i="6"/>
  <c r="AA293" i="6"/>
  <c r="AA297" i="6"/>
  <c r="AA301" i="6"/>
  <c r="AA305" i="6"/>
  <c r="AA5" i="6"/>
  <c r="AA9" i="6"/>
  <c r="AA13" i="6"/>
  <c r="AA17" i="6"/>
  <c r="AA21" i="6"/>
  <c r="AA25" i="6"/>
  <c r="AA29" i="6"/>
  <c r="AA33" i="6"/>
  <c r="AA37" i="6"/>
  <c r="AA41" i="6"/>
  <c r="AA45" i="6"/>
  <c r="AA49" i="6"/>
  <c r="AA53" i="6"/>
  <c r="AA57" i="6"/>
  <c r="AA61" i="6"/>
  <c r="AA65" i="6"/>
  <c r="AA69" i="6"/>
  <c r="AA73" i="6"/>
  <c r="AA77" i="6"/>
  <c r="AA81" i="6"/>
  <c r="AA85" i="6"/>
  <c r="AA89" i="6"/>
  <c r="AA93" i="6"/>
  <c r="AC95" i="6"/>
  <c r="AC97" i="6"/>
  <c r="AC99" i="6"/>
  <c r="AC101" i="6"/>
  <c r="AC103" i="6"/>
  <c r="AC105" i="6"/>
  <c r="AC107" i="6"/>
  <c r="AC109" i="6"/>
  <c r="AC111" i="6"/>
  <c r="AC113" i="6"/>
  <c r="AC115" i="6"/>
  <c r="AC117" i="6"/>
  <c r="AC119" i="6"/>
  <c r="AC121" i="6"/>
  <c r="AC123" i="6"/>
  <c r="AC125" i="6"/>
  <c r="AC127" i="6"/>
  <c r="AC129" i="6"/>
  <c r="AC131" i="6"/>
  <c r="AC133" i="6"/>
  <c r="AC135" i="6"/>
  <c r="AC137" i="6"/>
  <c r="AC139" i="6"/>
  <c r="AC141" i="6"/>
  <c r="AC143" i="6"/>
  <c r="AC145" i="6"/>
  <c r="AC147" i="6"/>
  <c r="AC149" i="6"/>
  <c r="AC151" i="6"/>
  <c r="AC153" i="6"/>
  <c r="AC155" i="6"/>
  <c r="AC157" i="6"/>
  <c r="AC159" i="6"/>
  <c r="AC161" i="6"/>
  <c r="AC163" i="6"/>
  <c r="AC165" i="6"/>
  <c r="AC167" i="6"/>
  <c r="AC169" i="6"/>
  <c r="AC171" i="6"/>
  <c r="AC173" i="6"/>
  <c r="AC175" i="6"/>
  <c r="AC177" i="6"/>
  <c r="AC179" i="6"/>
  <c r="AD180" i="6"/>
  <c r="AD181" i="6"/>
  <c r="AD182" i="6"/>
  <c r="AD183" i="6"/>
  <c r="AD184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A4" i="6"/>
  <c r="AB199" i="6"/>
  <c r="AB215" i="6"/>
  <c r="AB231" i="6"/>
  <c r="AB247" i="6"/>
  <c r="AB263" i="6"/>
  <c r="AA275" i="6"/>
  <c r="AA283" i="6"/>
  <c r="AA291" i="6"/>
  <c r="AA299" i="6"/>
  <c r="AA307" i="6"/>
  <c r="AA11" i="6"/>
  <c r="AA19" i="6"/>
  <c r="AA27" i="6"/>
  <c r="AA35" i="6"/>
  <c r="AA43" i="6"/>
  <c r="AA51" i="6"/>
  <c r="AA59" i="6"/>
  <c r="AA67" i="6"/>
  <c r="AA75" i="6"/>
  <c r="AA83" i="6"/>
  <c r="AA91" i="6"/>
  <c r="AC96" i="6"/>
  <c r="AC100" i="6"/>
  <c r="AC104" i="6"/>
  <c r="AC108" i="6"/>
  <c r="AC112" i="6"/>
  <c r="AC116" i="6"/>
  <c r="AC120" i="6"/>
  <c r="AC124" i="6"/>
  <c r="AC128" i="6"/>
  <c r="AC132" i="6"/>
  <c r="AC136" i="6"/>
  <c r="AC140" i="6"/>
  <c r="AC144" i="6"/>
  <c r="AC148" i="6"/>
  <c r="AC152" i="6"/>
  <c r="AC156" i="6"/>
  <c r="AC160" i="6"/>
  <c r="AC164" i="6"/>
  <c r="AC168" i="6"/>
  <c r="AC172" i="6"/>
  <c r="AC176" i="6"/>
  <c r="AA180" i="6"/>
  <c r="AB182" i="6"/>
  <c r="AB184" i="6"/>
  <c r="AB309" i="6"/>
  <c r="AB311" i="6"/>
  <c r="AB313" i="6"/>
  <c r="AB315" i="6"/>
  <c r="AB317" i="6"/>
  <c r="AB319" i="6"/>
  <c r="AB321" i="6"/>
  <c r="AB323" i="6"/>
  <c r="AB325" i="6"/>
  <c r="AB327" i="6"/>
  <c r="AB329" i="6"/>
  <c r="AB331" i="6"/>
  <c r="AB333" i="6"/>
  <c r="AB335" i="6"/>
  <c r="AB337" i="6"/>
  <c r="AB339" i="6"/>
  <c r="AB341" i="6"/>
  <c r="AB343" i="6"/>
  <c r="AB345" i="6"/>
  <c r="AB347" i="6"/>
  <c r="AB349" i="6"/>
  <c r="AB351" i="6"/>
  <c r="AB353" i="6"/>
  <c r="AB355" i="6"/>
  <c r="AB357" i="6"/>
  <c r="AB359" i="6"/>
  <c r="AB361" i="6"/>
  <c r="AB363" i="6"/>
  <c r="AB365" i="6"/>
  <c r="AB367" i="6"/>
  <c r="AC4" i="6"/>
  <c r="AC188" i="6"/>
  <c r="AC204" i="6"/>
  <c r="AC220" i="6"/>
  <c r="AC236" i="6"/>
  <c r="AC252" i="6"/>
  <c r="AC268" i="6"/>
  <c r="AD277" i="6"/>
  <c r="AD285" i="6"/>
  <c r="AD293" i="6"/>
  <c r="AD301" i="6"/>
  <c r="AD5" i="6"/>
  <c r="AD13" i="6"/>
  <c r="AD21" i="6"/>
  <c r="AD29" i="6"/>
  <c r="AD37" i="6"/>
  <c r="AD45" i="6"/>
  <c r="AD53" i="6"/>
  <c r="AD61" i="6"/>
  <c r="AD69" i="6"/>
  <c r="AD77" i="6"/>
  <c r="AD85" i="6"/>
  <c r="AD93" i="6"/>
  <c r="AD97" i="6"/>
  <c r="AD101" i="6"/>
  <c r="AD105" i="6"/>
  <c r="AD109" i="6"/>
  <c r="AD113" i="6"/>
  <c r="AD117" i="6"/>
  <c r="AD121" i="6"/>
  <c r="AD125" i="6"/>
  <c r="AD129" i="6"/>
  <c r="AD133" i="6"/>
  <c r="AD137" i="6"/>
  <c r="AD141" i="6"/>
  <c r="AD145" i="6"/>
  <c r="AD149" i="6"/>
  <c r="AD153" i="6"/>
  <c r="AD157" i="6"/>
  <c r="AD161" i="6"/>
  <c r="AD165" i="6"/>
  <c r="AD169" i="6"/>
  <c r="AD173" i="6"/>
  <c r="AD177" i="6"/>
  <c r="AA181" i="6"/>
  <c r="AA183" i="6"/>
  <c r="AA308" i="6"/>
  <c r="AA310" i="6"/>
  <c r="AA312" i="6"/>
  <c r="AA314" i="6"/>
  <c r="AA316" i="6"/>
  <c r="AA318" i="6"/>
  <c r="AA320" i="6"/>
  <c r="AA322" i="6"/>
  <c r="AA324" i="6"/>
  <c r="AA326" i="6"/>
  <c r="AA328" i="6"/>
  <c r="AA330" i="6"/>
  <c r="AA332" i="6"/>
  <c r="AA334" i="6"/>
  <c r="AA336" i="6"/>
  <c r="AA338" i="6"/>
  <c r="AA340" i="6"/>
  <c r="AA342" i="6"/>
  <c r="AA344" i="6"/>
  <c r="AA346" i="6"/>
  <c r="AA348" i="6"/>
  <c r="AA350" i="6"/>
  <c r="AA352" i="6"/>
  <c r="AA354" i="6"/>
  <c r="AA356" i="6"/>
  <c r="AA358" i="6"/>
  <c r="AA360" i="6"/>
  <c r="AA362" i="6"/>
  <c r="AA364" i="6"/>
  <c r="AA366" i="6"/>
  <c r="AA368" i="6"/>
  <c r="AC212" i="6"/>
  <c r="AC244" i="6"/>
  <c r="AD273" i="6"/>
  <c r="AD289" i="6"/>
  <c r="AD305" i="6"/>
  <c r="AD17" i="6"/>
  <c r="AD33" i="6"/>
  <c r="AD49" i="6"/>
  <c r="AD65" i="6"/>
  <c r="AD81" i="6"/>
  <c r="AD95" i="6"/>
  <c r="AD103" i="6"/>
  <c r="AD111" i="6"/>
  <c r="AD119" i="6"/>
  <c r="AD127" i="6"/>
  <c r="AD135" i="6"/>
  <c r="AD143" i="6"/>
  <c r="AD151" i="6"/>
  <c r="AD159" i="6"/>
  <c r="AD167" i="6"/>
  <c r="AD175" i="6"/>
  <c r="AA182" i="6"/>
  <c r="AA309" i="6"/>
  <c r="AA313" i="6"/>
  <c r="AA317" i="6"/>
  <c r="AA321" i="6"/>
  <c r="AA325" i="6"/>
  <c r="AA329" i="6"/>
  <c r="AA333" i="6"/>
  <c r="AA337" i="6"/>
  <c r="AA341" i="6"/>
  <c r="AA345" i="6"/>
  <c r="AA349" i="6"/>
  <c r="AA353" i="6"/>
  <c r="AA357" i="6"/>
  <c r="AA361" i="6"/>
  <c r="AA365" i="6"/>
  <c r="AB4" i="6"/>
  <c r="AB191" i="6"/>
  <c r="AB223" i="6"/>
  <c r="AB255" i="6"/>
  <c r="AA279" i="6"/>
  <c r="AA295" i="6"/>
  <c r="AA7" i="6"/>
  <c r="AA23" i="6"/>
  <c r="AA39" i="6"/>
  <c r="AA55" i="6"/>
  <c r="AA71" i="6"/>
  <c r="AA87" i="6"/>
  <c r="AC98" i="6"/>
  <c r="AC106" i="6"/>
  <c r="AC114" i="6"/>
  <c r="AC122" i="6"/>
  <c r="AC130" i="6"/>
  <c r="AC138" i="6"/>
  <c r="AC146" i="6"/>
  <c r="AC154" i="6"/>
  <c r="AC162" i="6"/>
  <c r="AC170" i="6"/>
  <c r="AC178" i="6"/>
  <c r="AB183" i="6"/>
  <c r="AB310" i="6"/>
  <c r="AB314" i="6"/>
  <c r="AB318" i="6"/>
  <c r="AB322" i="6"/>
  <c r="AB326" i="6"/>
  <c r="AB330" i="6"/>
  <c r="AB334" i="6"/>
  <c r="AB338" i="6"/>
  <c r="AB342" i="6"/>
  <c r="AB346" i="6"/>
  <c r="AB350" i="6"/>
  <c r="AB354" i="6"/>
  <c r="AB358" i="6"/>
  <c r="AB362" i="6"/>
  <c r="AB366" i="6"/>
  <c r="AB239" i="6"/>
  <c r="AA287" i="6"/>
  <c r="AA15" i="6"/>
  <c r="AA47" i="6"/>
  <c r="AA79" i="6"/>
  <c r="AC102" i="6"/>
  <c r="AC118" i="6"/>
  <c r="AC134" i="6"/>
  <c r="AC150" i="6"/>
  <c r="AC166" i="6"/>
  <c r="AB181" i="6"/>
  <c r="AB312" i="6"/>
  <c r="AB320" i="6"/>
  <c r="AB328" i="6"/>
  <c r="AB336" i="6"/>
  <c r="AB344" i="6"/>
  <c r="AB352" i="6"/>
  <c r="AB360" i="6"/>
  <c r="AB368" i="6"/>
  <c r="AC196" i="6"/>
  <c r="AC260" i="6"/>
  <c r="AD297" i="6"/>
  <c r="AD25" i="6"/>
  <c r="AD57" i="6"/>
  <c r="AD89" i="6"/>
  <c r="AD107" i="6"/>
  <c r="AD123" i="6"/>
  <c r="AD139" i="6"/>
  <c r="AD155" i="6"/>
  <c r="AD171" i="6"/>
  <c r="AA184" i="6"/>
  <c r="AA315" i="6"/>
  <c r="AA323" i="6"/>
  <c r="AA331" i="6"/>
  <c r="AA339" i="6"/>
  <c r="AA347" i="6"/>
  <c r="AA355" i="6"/>
  <c r="AA363" i="6"/>
  <c r="AD281" i="6"/>
  <c r="AD41" i="6"/>
  <c r="AD99" i="6"/>
  <c r="AD131" i="6"/>
  <c r="AD163" i="6"/>
  <c r="AA311" i="6"/>
  <c r="AA327" i="6"/>
  <c r="AA343" i="6"/>
  <c r="AA359" i="6"/>
  <c r="AD9" i="6"/>
  <c r="AB207" i="6"/>
  <c r="AA303" i="6"/>
  <c r="AA63" i="6"/>
  <c r="AC110" i="6"/>
  <c r="AC142" i="6"/>
  <c r="AC174" i="6"/>
  <c r="AB316" i="6"/>
  <c r="AB332" i="6"/>
  <c r="AB348" i="6"/>
  <c r="AB364" i="6"/>
  <c r="AC228" i="6"/>
  <c r="AD73" i="6"/>
  <c r="AD115" i="6"/>
  <c r="AD147" i="6"/>
  <c r="AD179" i="6"/>
  <c r="AA319" i="6"/>
  <c r="AA335" i="6"/>
  <c r="AA351" i="6"/>
  <c r="AA367" i="6"/>
  <c r="AC126" i="6"/>
  <c r="AB340" i="6"/>
  <c r="AA31" i="6"/>
  <c r="AB324" i="6"/>
  <c r="AA271" i="6"/>
  <c r="AC158" i="6"/>
  <c r="AB356" i="6"/>
  <c r="AB308" i="6"/>
  <c r="AC94" i="6"/>
  <c r="V7" i="1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E4" i="6"/>
  <c r="F6" i="6"/>
  <c r="F8" i="6"/>
  <c r="F10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F4" i="6"/>
  <c r="F5" i="6"/>
  <c r="F7" i="6"/>
  <c r="F9" i="6"/>
  <c r="F11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F79" i="6"/>
  <c r="F81" i="6"/>
  <c r="F83" i="6"/>
  <c r="F85" i="6"/>
  <c r="F87" i="6"/>
  <c r="F89" i="6"/>
  <c r="F91" i="6"/>
  <c r="F92" i="6"/>
  <c r="F93" i="6"/>
  <c r="F94" i="6"/>
  <c r="C6" i="6"/>
  <c r="C10" i="6"/>
  <c r="C14" i="6"/>
  <c r="C18" i="6"/>
  <c r="C22" i="6"/>
  <c r="C26" i="6"/>
  <c r="C30" i="6"/>
  <c r="C34" i="6"/>
  <c r="C38" i="6"/>
  <c r="C42" i="6"/>
  <c r="C46" i="6"/>
  <c r="C50" i="6"/>
  <c r="C54" i="6"/>
  <c r="C58" i="6"/>
  <c r="C62" i="6"/>
  <c r="C66" i="6"/>
  <c r="C70" i="6"/>
  <c r="C74" i="6"/>
  <c r="C78" i="6"/>
  <c r="C82" i="6"/>
  <c r="C86" i="6"/>
  <c r="C90" i="6"/>
  <c r="C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F172" i="6"/>
  <c r="F174" i="6"/>
  <c r="F176" i="6"/>
  <c r="F178" i="6"/>
  <c r="F180" i="6"/>
  <c r="F182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298" i="6"/>
  <c r="F300" i="6"/>
  <c r="F302" i="6"/>
  <c r="F304" i="6"/>
  <c r="F306" i="6"/>
  <c r="F308" i="6"/>
  <c r="F310" i="6"/>
  <c r="F312" i="6"/>
  <c r="F314" i="6"/>
  <c r="F316" i="6"/>
  <c r="F318" i="6"/>
  <c r="F320" i="6"/>
  <c r="F322" i="6"/>
  <c r="F324" i="6"/>
  <c r="F326" i="6"/>
  <c r="F328" i="6"/>
  <c r="F330" i="6"/>
  <c r="F332" i="6"/>
  <c r="F334" i="6"/>
  <c r="F336" i="6"/>
  <c r="F338" i="6"/>
  <c r="F340" i="6"/>
  <c r="F342" i="6"/>
  <c r="F344" i="6"/>
  <c r="F346" i="6"/>
  <c r="F348" i="6"/>
  <c r="F350" i="6"/>
  <c r="F352" i="6"/>
  <c r="F354" i="6"/>
  <c r="F356" i="6"/>
  <c r="F358" i="6"/>
  <c r="F360" i="6"/>
  <c r="F362" i="6"/>
  <c r="F364" i="6"/>
  <c r="F366" i="6"/>
  <c r="F368" i="6"/>
  <c r="C8" i="6"/>
  <c r="C16" i="6"/>
  <c r="C20" i="6"/>
  <c r="C28" i="6"/>
  <c r="C36" i="6"/>
  <c r="C44" i="6"/>
  <c r="C52" i="6"/>
  <c r="C60" i="6"/>
  <c r="C68" i="6"/>
  <c r="C76" i="6"/>
  <c r="C84" i="6"/>
  <c r="C92" i="6"/>
  <c r="F97" i="6"/>
  <c r="F101" i="6"/>
  <c r="F105" i="6"/>
  <c r="F109" i="6"/>
  <c r="F113" i="6"/>
  <c r="F117" i="6"/>
  <c r="F121" i="6"/>
  <c r="F125" i="6"/>
  <c r="F129" i="6"/>
  <c r="F133" i="6"/>
  <c r="F137" i="6"/>
  <c r="F141" i="6"/>
  <c r="F145" i="6"/>
  <c r="F149" i="6"/>
  <c r="F153" i="6"/>
  <c r="F157" i="6"/>
  <c r="F161" i="6"/>
  <c r="F165" i="6"/>
  <c r="F169" i="6"/>
  <c r="F173" i="6"/>
  <c r="F177" i="6"/>
  <c r="F181" i="6"/>
  <c r="F185" i="6"/>
  <c r="F189" i="6"/>
  <c r="F193" i="6"/>
  <c r="F197" i="6"/>
  <c r="F201" i="6"/>
  <c r="F205" i="6"/>
  <c r="F209" i="6"/>
  <c r="F213" i="6"/>
  <c r="F217" i="6"/>
  <c r="F221" i="6"/>
  <c r="F225" i="6"/>
  <c r="F229" i="6"/>
  <c r="F233" i="6"/>
  <c r="F237" i="6"/>
  <c r="F241" i="6"/>
  <c r="F245" i="6"/>
  <c r="F249" i="6"/>
  <c r="F251" i="6"/>
  <c r="F255" i="6"/>
  <c r="F259" i="6"/>
  <c r="F263" i="6"/>
  <c r="F267" i="6"/>
  <c r="F271" i="6"/>
  <c r="F275" i="6"/>
  <c r="F279" i="6"/>
  <c r="F283" i="6"/>
  <c r="F289" i="6"/>
  <c r="F293" i="6"/>
  <c r="F297" i="6"/>
  <c r="F301" i="6"/>
  <c r="F305" i="6"/>
  <c r="F309" i="6"/>
  <c r="F313" i="6"/>
  <c r="F317" i="6"/>
  <c r="F321" i="6"/>
  <c r="F325" i="6"/>
  <c r="F329" i="6"/>
  <c r="F333" i="6"/>
  <c r="F337" i="6"/>
  <c r="F341" i="6"/>
  <c r="F345" i="6"/>
  <c r="F349" i="6"/>
  <c r="F353" i="6"/>
  <c r="F357" i="6"/>
  <c r="F361" i="6"/>
  <c r="F365" i="6"/>
  <c r="F367" i="6"/>
  <c r="C9" i="6"/>
  <c r="C17" i="6"/>
  <c r="C25" i="6"/>
  <c r="C33" i="6"/>
  <c r="C41" i="6"/>
  <c r="C49" i="6"/>
  <c r="C57" i="6"/>
  <c r="C65" i="6"/>
  <c r="C73" i="6"/>
  <c r="C81" i="6"/>
  <c r="C85" i="6"/>
  <c r="C93" i="6"/>
  <c r="C98" i="6"/>
  <c r="C102" i="6"/>
  <c r="C106" i="6"/>
  <c r="C110" i="6"/>
  <c r="C114" i="6"/>
  <c r="C118" i="6"/>
  <c r="C122" i="6"/>
  <c r="C126" i="6"/>
  <c r="C130" i="6"/>
  <c r="C134" i="6"/>
  <c r="C138" i="6"/>
  <c r="C142" i="6"/>
  <c r="C146" i="6"/>
  <c r="C150" i="6"/>
  <c r="C154" i="6"/>
  <c r="C158" i="6"/>
  <c r="C162" i="6"/>
  <c r="C166" i="6"/>
  <c r="C170" i="6"/>
  <c r="C174" i="6"/>
  <c r="C178" i="6"/>
  <c r="C182" i="6"/>
  <c r="C186" i="6"/>
  <c r="C190" i="6"/>
  <c r="C194" i="6"/>
  <c r="C198" i="6"/>
  <c r="C202" i="6"/>
  <c r="C206" i="6"/>
  <c r="C210" i="6"/>
  <c r="C214" i="6"/>
  <c r="C218" i="6"/>
  <c r="C222" i="6"/>
  <c r="C226" i="6"/>
  <c r="C230" i="6"/>
  <c r="C234" i="6"/>
  <c r="C238" i="6"/>
  <c r="C242" i="6"/>
  <c r="C244" i="6"/>
  <c r="C248" i="6"/>
  <c r="C252" i="6"/>
  <c r="C256" i="6"/>
  <c r="C260" i="6"/>
  <c r="C264" i="6"/>
  <c r="C268" i="6"/>
  <c r="C272" i="6"/>
  <c r="C276" i="6"/>
  <c r="C280" i="6"/>
  <c r="C284" i="6"/>
  <c r="C288" i="6"/>
  <c r="C292" i="6"/>
  <c r="C296" i="6"/>
  <c r="C300" i="6"/>
  <c r="C304" i="6"/>
  <c r="C306" i="6"/>
  <c r="C310" i="6"/>
  <c r="C314" i="6"/>
  <c r="C318" i="6"/>
  <c r="C322" i="6"/>
  <c r="C326" i="6"/>
  <c r="C330" i="6"/>
  <c r="C334" i="6"/>
  <c r="C338" i="6"/>
  <c r="C342" i="6"/>
  <c r="C346" i="6"/>
  <c r="C350" i="6"/>
  <c r="C354" i="6"/>
  <c r="C358" i="6"/>
  <c r="C362" i="6"/>
  <c r="C366" i="6"/>
  <c r="P7" i="1"/>
  <c r="C7" i="6"/>
  <c r="C11" i="6"/>
  <c r="C15" i="6"/>
  <c r="C19" i="6"/>
  <c r="C23" i="6"/>
  <c r="C27" i="6"/>
  <c r="C31" i="6"/>
  <c r="C35" i="6"/>
  <c r="C39" i="6"/>
  <c r="C43" i="6"/>
  <c r="C47" i="6"/>
  <c r="C51" i="6"/>
  <c r="C55" i="6"/>
  <c r="C59" i="6"/>
  <c r="C63" i="6"/>
  <c r="C67" i="6"/>
  <c r="C71" i="6"/>
  <c r="C75" i="6"/>
  <c r="C79" i="6"/>
  <c r="C83" i="6"/>
  <c r="C87" i="6"/>
  <c r="C91" i="6"/>
  <c r="C95" i="6"/>
  <c r="C97" i="6"/>
  <c r="C99" i="6"/>
  <c r="C101" i="6"/>
  <c r="C103" i="6"/>
  <c r="C105" i="6"/>
  <c r="C107" i="6"/>
  <c r="C109" i="6"/>
  <c r="C111" i="6"/>
  <c r="C113" i="6"/>
  <c r="C115" i="6"/>
  <c r="C117" i="6"/>
  <c r="C119" i="6"/>
  <c r="C121" i="6"/>
  <c r="C123" i="6"/>
  <c r="C125" i="6"/>
  <c r="C127" i="6"/>
  <c r="C129" i="6"/>
  <c r="C131" i="6"/>
  <c r="C133" i="6"/>
  <c r="C135" i="6"/>
  <c r="C137" i="6"/>
  <c r="C139" i="6"/>
  <c r="C141" i="6"/>
  <c r="C143" i="6"/>
  <c r="C145" i="6"/>
  <c r="C147" i="6"/>
  <c r="C149" i="6"/>
  <c r="C151" i="6"/>
  <c r="C153" i="6"/>
  <c r="C155" i="6"/>
  <c r="C157" i="6"/>
  <c r="C159" i="6"/>
  <c r="C161" i="6"/>
  <c r="C163" i="6"/>
  <c r="C165" i="6"/>
  <c r="C167" i="6"/>
  <c r="C169" i="6"/>
  <c r="C171" i="6"/>
  <c r="C173" i="6"/>
  <c r="C175" i="6"/>
  <c r="C177" i="6"/>
  <c r="C179" i="6"/>
  <c r="C181" i="6"/>
  <c r="C183" i="6"/>
  <c r="C185" i="6"/>
  <c r="C187" i="6"/>
  <c r="C189" i="6"/>
  <c r="C191" i="6"/>
  <c r="C193" i="6"/>
  <c r="C195" i="6"/>
  <c r="C197" i="6"/>
  <c r="C199" i="6"/>
  <c r="C201" i="6"/>
  <c r="C203" i="6"/>
  <c r="C205" i="6"/>
  <c r="C207" i="6"/>
  <c r="C209" i="6"/>
  <c r="C211" i="6"/>
  <c r="C213" i="6"/>
  <c r="C215" i="6"/>
  <c r="C217" i="6"/>
  <c r="C219" i="6"/>
  <c r="C221" i="6"/>
  <c r="C223" i="6"/>
  <c r="C225" i="6"/>
  <c r="C227" i="6"/>
  <c r="C229" i="6"/>
  <c r="C231" i="6"/>
  <c r="C233" i="6"/>
  <c r="C235" i="6"/>
  <c r="C237" i="6"/>
  <c r="C239" i="6"/>
  <c r="C241" i="6"/>
  <c r="C243" i="6"/>
  <c r="C245" i="6"/>
  <c r="C247" i="6"/>
  <c r="C249" i="6"/>
  <c r="C251" i="6"/>
  <c r="C253" i="6"/>
  <c r="C255" i="6"/>
  <c r="C257" i="6"/>
  <c r="C259" i="6"/>
  <c r="C261" i="6"/>
  <c r="C263" i="6"/>
  <c r="C265" i="6"/>
  <c r="C267" i="6"/>
  <c r="C269" i="6"/>
  <c r="C271" i="6"/>
  <c r="C273" i="6"/>
  <c r="C275" i="6"/>
  <c r="C277" i="6"/>
  <c r="C279" i="6"/>
  <c r="C281" i="6"/>
  <c r="C283" i="6"/>
  <c r="C285" i="6"/>
  <c r="C287" i="6"/>
  <c r="C289" i="6"/>
  <c r="C291" i="6"/>
  <c r="C293" i="6"/>
  <c r="C295" i="6"/>
  <c r="C297" i="6"/>
  <c r="C299" i="6"/>
  <c r="C301" i="6"/>
  <c r="C303" i="6"/>
  <c r="C305" i="6"/>
  <c r="C307" i="6"/>
  <c r="C309" i="6"/>
  <c r="C311" i="6"/>
  <c r="C313" i="6"/>
  <c r="C315" i="6"/>
  <c r="C317" i="6"/>
  <c r="C319" i="6"/>
  <c r="C321" i="6"/>
  <c r="C323" i="6"/>
  <c r="C325" i="6"/>
  <c r="C327" i="6"/>
  <c r="C329" i="6"/>
  <c r="C331" i="6"/>
  <c r="C333" i="6"/>
  <c r="C335" i="6"/>
  <c r="C337" i="6"/>
  <c r="C339" i="6"/>
  <c r="C341" i="6"/>
  <c r="C343" i="6"/>
  <c r="C345" i="6"/>
  <c r="C347" i="6"/>
  <c r="C349" i="6"/>
  <c r="C351" i="6"/>
  <c r="C353" i="6"/>
  <c r="C355" i="6"/>
  <c r="C357" i="6"/>
  <c r="C359" i="6"/>
  <c r="C361" i="6"/>
  <c r="C363" i="6"/>
  <c r="C365" i="6"/>
  <c r="C367" i="6"/>
  <c r="D4" i="6"/>
  <c r="C12" i="6"/>
  <c r="C24" i="6"/>
  <c r="C32" i="6"/>
  <c r="C40" i="6"/>
  <c r="C48" i="6"/>
  <c r="C56" i="6"/>
  <c r="C64" i="6"/>
  <c r="C72" i="6"/>
  <c r="C80" i="6"/>
  <c r="C88" i="6"/>
  <c r="F95" i="6"/>
  <c r="F99" i="6"/>
  <c r="F103" i="6"/>
  <c r="F107" i="6"/>
  <c r="F111" i="6"/>
  <c r="F115" i="6"/>
  <c r="F119" i="6"/>
  <c r="F123" i="6"/>
  <c r="F127" i="6"/>
  <c r="F131" i="6"/>
  <c r="F135" i="6"/>
  <c r="F139" i="6"/>
  <c r="F143" i="6"/>
  <c r="F147" i="6"/>
  <c r="F151" i="6"/>
  <c r="F155" i="6"/>
  <c r="F159" i="6"/>
  <c r="F163" i="6"/>
  <c r="F167" i="6"/>
  <c r="F171" i="6"/>
  <c r="F175" i="6"/>
  <c r="F179" i="6"/>
  <c r="F183" i="6"/>
  <c r="F187" i="6"/>
  <c r="F191" i="6"/>
  <c r="F195" i="6"/>
  <c r="F199" i="6"/>
  <c r="F203" i="6"/>
  <c r="F207" i="6"/>
  <c r="F211" i="6"/>
  <c r="F215" i="6"/>
  <c r="F219" i="6"/>
  <c r="F223" i="6"/>
  <c r="F227" i="6"/>
  <c r="F231" i="6"/>
  <c r="F235" i="6"/>
  <c r="F239" i="6"/>
  <c r="F243" i="6"/>
  <c r="F247" i="6"/>
  <c r="F253" i="6"/>
  <c r="F257" i="6"/>
  <c r="F261" i="6"/>
  <c r="F265" i="6"/>
  <c r="F269" i="6"/>
  <c r="F273" i="6"/>
  <c r="F277" i="6"/>
  <c r="F281" i="6"/>
  <c r="F285" i="6"/>
  <c r="F287" i="6"/>
  <c r="F291" i="6"/>
  <c r="F295" i="6"/>
  <c r="F299" i="6"/>
  <c r="F303" i="6"/>
  <c r="F307" i="6"/>
  <c r="F311" i="6"/>
  <c r="F315" i="6"/>
  <c r="F319" i="6"/>
  <c r="F323" i="6"/>
  <c r="F327" i="6"/>
  <c r="F331" i="6"/>
  <c r="F335" i="6"/>
  <c r="F339" i="6"/>
  <c r="F343" i="6"/>
  <c r="F347" i="6"/>
  <c r="F351" i="6"/>
  <c r="F355" i="6"/>
  <c r="F359" i="6"/>
  <c r="F363" i="6"/>
  <c r="C4" i="6"/>
  <c r="C5" i="6"/>
  <c r="C13" i="6"/>
  <c r="C21" i="6"/>
  <c r="C29" i="6"/>
  <c r="C37" i="6"/>
  <c r="C45" i="6"/>
  <c r="C53" i="6"/>
  <c r="C61" i="6"/>
  <c r="C69" i="6"/>
  <c r="C77" i="6"/>
  <c r="C89" i="6"/>
  <c r="C96" i="6"/>
  <c r="C100" i="6"/>
  <c r="C104" i="6"/>
  <c r="C108" i="6"/>
  <c r="C112" i="6"/>
  <c r="C116" i="6"/>
  <c r="C120" i="6"/>
  <c r="C124" i="6"/>
  <c r="C128" i="6"/>
  <c r="C132" i="6"/>
  <c r="C136" i="6"/>
  <c r="C140" i="6"/>
  <c r="C144" i="6"/>
  <c r="C148" i="6"/>
  <c r="C152" i="6"/>
  <c r="C156" i="6"/>
  <c r="C160" i="6"/>
  <c r="C164" i="6"/>
  <c r="C168" i="6"/>
  <c r="C172" i="6"/>
  <c r="C176" i="6"/>
  <c r="C180" i="6"/>
  <c r="C184" i="6"/>
  <c r="C188" i="6"/>
  <c r="C192" i="6"/>
  <c r="C196" i="6"/>
  <c r="C200" i="6"/>
  <c r="C204" i="6"/>
  <c r="C208" i="6"/>
  <c r="C212" i="6"/>
  <c r="C216" i="6"/>
  <c r="C220" i="6"/>
  <c r="C224" i="6"/>
  <c r="C228" i="6"/>
  <c r="C232" i="6"/>
  <c r="C236" i="6"/>
  <c r="C240" i="6"/>
  <c r="C246" i="6"/>
  <c r="C250" i="6"/>
  <c r="C254" i="6"/>
  <c r="C258" i="6"/>
  <c r="C262" i="6"/>
  <c r="C266" i="6"/>
  <c r="C270" i="6"/>
  <c r="C274" i="6"/>
  <c r="C278" i="6"/>
  <c r="C282" i="6"/>
  <c r="C286" i="6"/>
  <c r="C290" i="6"/>
  <c r="C294" i="6"/>
  <c r="C298" i="6"/>
  <c r="C302" i="6"/>
  <c r="C308" i="6"/>
  <c r="C312" i="6"/>
  <c r="C316" i="6"/>
  <c r="C320" i="6"/>
  <c r="C324" i="6"/>
  <c r="C328" i="6"/>
  <c r="C332" i="6"/>
  <c r="C336" i="6"/>
  <c r="C340" i="6"/>
  <c r="C344" i="6"/>
  <c r="C348" i="6"/>
  <c r="C352" i="6"/>
  <c r="C356" i="6"/>
  <c r="C360" i="6"/>
  <c r="C364" i="6"/>
  <c r="C368" i="6"/>
  <c r="X12" i="1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O4" i="6"/>
  <c r="P6" i="6"/>
  <c r="P8" i="6"/>
  <c r="P10" i="6"/>
  <c r="P12" i="6"/>
  <c r="P14" i="6"/>
  <c r="P16" i="6"/>
  <c r="P18" i="6"/>
  <c r="P20" i="6"/>
  <c r="P22" i="6"/>
  <c r="P24" i="6"/>
  <c r="P26" i="6"/>
  <c r="P28" i="6"/>
  <c r="P30" i="6"/>
  <c r="P32" i="6"/>
  <c r="P34" i="6"/>
  <c r="P36" i="6"/>
  <c r="P38" i="6"/>
  <c r="P40" i="6"/>
  <c r="P42" i="6"/>
  <c r="P44" i="6"/>
  <c r="P46" i="6"/>
  <c r="P48" i="6"/>
  <c r="P50" i="6"/>
  <c r="P52" i="6"/>
  <c r="P54" i="6"/>
  <c r="P56" i="6"/>
  <c r="P58" i="6"/>
  <c r="P60" i="6"/>
  <c r="P62" i="6"/>
  <c r="P64" i="6"/>
  <c r="P66" i="6"/>
  <c r="P68" i="6"/>
  <c r="P70" i="6"/>
  <c r="P72" i="6"/>
  <c r="P74" i="6"/>
  <c r="P76" i="6"/>
  <c r="P78" i="6"/>
  <c r="P80" i="6"/>
  <c r="P82" i="6"/>
  <c r="P84" i="6"/>
  <c r="P86" i="6"/>
  <c r="P88" i="6"/>
  <c r="P90" i="6"/>
  <c r="P92" i="6"/>
  <c r="P94" i="6"/>
  <c r="P96" i="6"/>
  <c r="P98" i="6"/>
  <c r="P100" i="6"/>
  <c r="P102" i="6"/>
  <c r="P104" i="6"/>
  <c r="P106" i="6"/>
  <c r="P108" i="6"/>
  <c r="P110" i="6"/>
  <c r="P112" i="6"/>
  <c r="P114" i="6"/>
  <c r="P116" i="6"/>
  <c r="P118" i="6"/>
  <c r="P120" i="6"/>
  <c r="P122" i="6"/>
  <c r="P124" i="6"/>
  <c r="P126" i="6"/>
  <c r="P128" i="6"/>
  <c r="P130" i="6"/>
  <c r="P132" i="6"/>
  <c r="P134" i="6"/>
  <c r="P136" i="6"/>
  <c r="P138" i="6"/>
  <c r="P140" i="6"/>
  <c r="P142" i="6"/>
  <c r="P144" i="6"/>
  <c r="P146" i="6"/>
  <c r="P148" i="6"/>
  <c r="P150" i="6"/>
  <c r="P152" i="6"/>
  <c r="P154" i="6"/>
  <c r="P156" i="6"/>
  <c r="P158" i="6"/>
  <c r="P160" i="6"/>
  <c r="P162" i="6"/>
  <c r="P164" i="6"/>
  <c r="P166" i="6"/>
  <c r="P168" i="6"/>
  <c r="P170" i="6"/>
  <c r="P172" i="6"/>
  <c r="P174" i="6"/>
  <c r="P176" i="6"/>
  <c r="P178" i="6"/>
  <c r="P180" i="6"/>
  <c r="P182" i="6"/>
  <c r="P184" i="6"/>
  <c r="P186" i="6"/>
  <c r="P188" i="6"/>
  <c r="P190" i="6"/>
  <c r="P192" i="6"/>
  <c r="P194" i="6"/>
  <c r="P196" i="6"/>
  <c r="P198" i="6"/>
  <c r="P200" i="6"/>
  <c r="P202" i="6"/>
  <c r="P204" i="6"/>
  <c r="P206" i="6"/>
  <c r="P208" i="6"/>
  <c r="P210" i="6"/>
  <c r="P212" i="6"/>
  <c r="P214" i="6"/>
  <c r="P216" i="6"/>
  <c r="P218" i="6"/>
  <c r="P220" i="6"/>
  <c r="P222" i="6"/>
  <c r="P224" i="6"/>
  <c r="P226" i="6"/>
  <c r="P228" i="6"/>
  <c r="P230" i="6"/>
  <c r="P232" i="6"/>
  <c r="P234" i="6"/>
  <c r="P236" i="6"/>
  <c r="P238" i="6"/>
  <c r="P240" i="6"/>
  <c r="P242" i="6"/>
  <c r="P244" i="6"/>
  <c r="P246" i="6"/>
  <c r="P248" i="6"/>
  <c r="P250" i="6"/>
  <c r="P252" i="6"/>
  <c r="P254" i="6"/>
  <c r="P256" i="6"/>
  <c r="P258" i="6"/>
  <c r="P260" i="6"/>
  <c r="P262" i="6"/>
  <c r="P264" i="6"/>
  <c r="P266" i="6"/>
  <c r="P268" i="6"/>
  <c r="P270" i="6"/>
  <c r="P272" i="6"/>
  <c r="P274" i="6"/>
  <c r="P276" i="6"/>
  <c r="P278" i="6"/>
  <c r="P280" i="6"/>
  <c r="P282" i="6"/>
  <c r="P284" i="6"/>
  <c r="P286" i="6"/>
  <c r="P288" i="6"/>
  <c r="P290" i="6"/>
  <c r="P292" i="6"/>
  <c r="P294" i="6"/>
  <c r="P296" i="6"/>
  <c r="P298" i="6"/>
  <c r="P300" i="6"/>
  <c r="P302" i="6"/>
  <c r="P304" i="6"/>
  <c r="P306" i="6"/>
  <c r="P308" i="6"/>
  <c r="P310" i="6"/>
  <c r="P312" i="6"/>
  <c r="P314" i="6"/>
  <c r="P316" i="6"/>
  <c r="P318" i="6"/>
  <c r="P320" i="6"/>
  <c r="P322" i="6"/>
  <c r="P324" i="6"/>
  <c r="P326" i="6"/>
  <c r="P328" i="6"/>
  <c r="P330" i="6"/>
  <c r="P332" i="6"/>
  <c r="P334" i="6"/>
  <c r="P336" i="6"/>
  <c r="P338" i="6"/>
  <c r="P340" i="6"/>
  <c r="P342" i="6"/>
  <c r="P344" i="6"/>
  <c r="P346" i="6"/>
  <c r="P348" i="6"/>
  <c r="P350" i="6"/>
  <c r="P352" i="6"/>
  <c r="P354" i="6"/>
  <c r="P356" i="6"/>
  <c r="P358" i="6"/>
  <c r="P360" i="6"/>
  <c r="P362" i="6"/>
  <c r="P364" i="6"/>
  <c r="P366" i="6"/>
  <c r="P368" i="6"/>
  <c r="O5" i="6"/>
  <c r="O7" i="6"/>
  <c r="O9" i="6"/>
  <c r="O11" i="6"/>
  <c r="O13" i="6"/>
  <c r="O15" i="6"/>
  <c r="O17" i="6"/>
  <c r="O19" i="6"/>
  <c r="O21" i="6"/>
  <c r="O23" i="6"/>
  <c r="O25" i="6"/>
  <c r="O27" i="6"/>
  <c r="O29" i="6"/>
  <c r="O31" i="6"/>
  <c r="O33" i="6"/>
  <c r="O35" i="6"/>
  <c r="O37" i="6"/>
  <c r="O39" i="6"/>
  <c r="O41" i="6"/>
  <c r="O43" i="6"/>
  <c r="O45" i="6"/>
  <c r="O47" i="6"/>
  <c r="O49" i="6"/>
  <c r="O51" i="6"/>
  <c r="O53" i="6"/>
  <c r="O55" i="6"/>
  <c r="O57" i="6"/>
  <c r="O59" i="6"/>
  <c r="O61" i="6"/>
  <c r="O63" i="6"/>
  <c r="O65" i="6"/>
  <c r="O67" i="6"/>
  <c r="O69" i="6"/>
  <c r="O71" i="6"/>
  <c r="O73" i="6"/>
  <c r="O75" i="6"/>
  <c r="O77" i="6"/>
  <c r="O79" i="6"/>
  <c r="O81" i="6"/>
  <c r="O83" i="6"/>
  <c r="O85" i="6"/>
  <c r="O87" i="6"/>
  <c r="O89" i="6"/>
  <c r="O91" i="6"/>
  <c r="O93" i="6"/>
  <c r="O95" i="6"/>
  <c r="O97" i="6"/>
  <c r="O99" i="6"/>
  <c r="O101" i="6"/>
  <c r="O103" i="6"/>
  <c r="O105" i="6"/>
  <c r="O107" i="6"/>
  <c r="O109" i="6"/>
  <c r="O111" i="6"/>
  <c r="O113" i="6"/>
  <c r="O115" i="6"/>
  <c r="O117" i="6"/>
  <c r="O119" i="6"/>
  <c r="O121" i="6"/>
  <c r="O123" i="6"/>
  <c r="O125" i="6"/>
  <c r="O127" i="6"/>
  <c r="O129" i="6"/>
  <c r="O131" i="6"/>
  <c r="O133" i="6"/>
  <c r="O135" i="6"/>
  <c r="O137" i="6"/>
  <c r="O139" i="6"/>
  <c r="O141" i="6"/>
  <c r="O143" i="6"/>
  <c r="O145" i="6"/>
  <c r="O147" i="6"/>
  <c r="O149" i="6"/>
  <c r="O151" i="6"/>
  <c r="O153" i="6"/>
  <c r="O155" i="6"/>
  <c r="O157" i="6"/>
  <c r="O159" i="6"/>
  <c r="O161" i="6"/>
  <c r="O163" i="6"/>
  <c r="O165" i="6"/>
  <c r="O167" i="6"/>
  <c r="O169" i="6"/>
  <c r="O171" i="6"/>
  <c r="O173" i="6"/>
  <c r="O175" i="6"/>
  <c r="O177" i="6"/>
  <c r="O179" i="6"/>
  <c r="O181" i="6"/>
  <c r="O183" i="6"/>
  <c r="O185" i="6"/>
  <c r="O187" i="6"/>
  <c r="O189" i="6"/>
  <c r="O191" i="6"/>
  <c r="O193" i="6"/>
  <c r="O195" i="6"/>
  <c r="O197" i="6"/>
  <c r="O199" i="6"/>
  <c r="O201" i="6"/>
  <c r="O203" i="6"/>
  <c r="O205" i="6"/>
  <c r="O207" i="6"/>
  <c r="O209" i="6"/>
  <c r="O211" i="6"/>
  <c r="O213" i="6"/>
  <c r="O215" i="6"/>
  <c r="O217" i="6"/>
  <c r="O219" i="6"/>
  <c r="O221" i="6"/>
  <c r="O223" i="6"/>
  <c r="O225" i="6"/>
  <c r="O227" i="6"/>
  <c r="O229" i="6"/>
  <c r="O231" i="6"/>
  <c r="O233" i="6"/>
  <c r="O235" i="6"/>
  <c r="O237" i="6"/>
  <c r="O239" i="6"/>
  <c r="O241" i="6"/>
  <c r="O243" i="6"/>
  <c r="O245" i="6"/>
  <c r="O247" i="6"/>
  <c r="O249" i="6"/>
  <c r="O251" i="6"/>
  <c r="O253" i="6"/>
  <c r="O255" i="6"/>
  <c r="O257" i="6"/>
  <c r="O259" i="6"/>
  <c r="O261" i="6"/>
  <c r="O263" i="6"/>
  <c r="O265" i="6"/>
  <c r="O267" i="6"/>
  <c r="O269" i="6"/>
  <c r="O271" i="6"/>
  <c r="O273" i="6"/>
  <c r="O275" i="6"/>
  <c r="O277" i="6"/>
  <c r="O279" i="6"/>
  <c r="O281" i="6"/>
  <c r="O283" i="6"/>
  <c r="O285" i="6"/>
  <c r="O287" i="6"/>
  <c r="O289" i="6"/>
  <c r="O291" i="6"/>
  <c r="O293" i="6"/>
  <c r="O295" i="6"/>
  <c r="O297" i="6"/>
  <c r="O299" i="6"/>
  <c r="O301" i="6"/>
  <c r="O303" i="6"/>
  <c r="O305" i="6"/>
  <c r="O307" i="6"/>
  <c r="O309" i="6"/>
  <c r="O311" i="6"/>
  <c r="O313" i="6"/>
  <c r="O315" i="6"/>
  <c r="O317" i="6"/>
  <c r="O319" i="6"/>
  <c r="O321" i="6"/>
  <c r="O323" i="6"/>
  <c r="O325" i="6"/>
  <c r="O327" i="6"/>
  <c r="O329" i="6"/>
  <c r="O331" i="6"/>
  <c r="O333" i="6"/>
  <c r="O335" i="6"/>
  <c r="O337" i="6"/>
  <c r="O339" i="6"/>
  <c r="O341" i="6"/>
  <c r="O343" i="6"/>
  <c r="O345" i="6"/>
  <c r="O347" i="6"/>
  <c r="O349" i="6"/>
  <c r="O351" i="6"/>
  <c r="O353" i="6"/>
  <c r="O355" i="6"/>
  <c r="O357" i="6"/>
  <c r="O359" i="6"/>
  <c r="O361" i="6"/>
  <c r="O363" i="6"/>
  <c r="O365" i="6"/>
  <c r="O367" i="6"/>
  <c r="P4" i="6"/>
  <c r="O8" i="6"/>
  <c r="O12" i="6"/>
  <c r="O16" i="6"/>
  <c r="O20" i="6"/>
  <c r="O24" i="6"/>
  <c r="O28" i="6"/>
  <c r="O32" i="6"/>
  <c r="O36" i="6"/>
  <c r="O40" i="6"/>
  <c r="O44" i="6"/>
  <c r="O48" i="6"/>
  <c r="O52" i="6"/>
  <c r="O56" i="6"/>
  <c r="O60" i="6"/>
  <c r="O64" i="6"/>
  <c r="O68" i="6"/>
  <c r="O72" i="6"/>
  <c r="O76" i="6"/>
  <c r="O80" i="6"/>
  <c r="O84" i="6"/>
  <c r="O88" i="6"/>
  <c r="O92" i="6"/>
  <c r="O96" i="6"/>
  <c r="O100" i="6"/>
  <c r="O104" i="6"/>
  <c r="O108" i="6"/>
  <c r="O112" i="6"/>
  <c r="O116" i="6"/>
  <c r="O120" i="6"/>
  <c r="O124" i="6"/>
  <c r="O128" i="6"/>
  <c r="O132" i="6"/>
  <c r="O136" i="6"/>
  <c r="O140" i="6"/>
  <c r="O144" i="6"/>
  <c r="O148" i="6"/>
  <c r="O152" i="6"/>
  <c r="O156" i="6"/>
  <c r="O160" i="6"/>
  <c r="O164" i="6"/>
  <c r="O168" i="6"/>
  <c r="O172" i="6"/>
  <c r="O176" i="6"/>
  <c r="O180" i="6"/>
  <c r="O184" i="6"/>
  <c r="O188" i="6"/>
  <c r="O192" i="6"/>
  <c r="O196" i="6"/>
  <c r="O200" i="6"/>
  <c r="O204" i="6"/>
  <c r="O208" i="6"/>
  <c r="O212" i="6"/>
  <c r="O216" i="6"/>
  <c r="O220" i="6"/>
  <c r="O224" i="6"/>
  <c r="O228" i="6"/>
  <c r="O232" i="6"/>
  <c r="O236" i="6"/>
  <c r="O240" i="6"/>
  <c r="O244" i="6"/>
  <c r="O248" i="6"/>
  <c r="O252" i="6"/>
  <c r="O256" i="6"/>
  <c r="O260" i="6"/>
  <c r="O264" i="6"/>
  <c r="O268" i="6"/>
  <c r="O272" i="6"/>
  <c r="O276" i="6"/>
  <c r="O280" i="6"/>
  <c r="O284" i="6"/>
  <c r="O288" i="6"/>
  <c r="O292" i="6"/>
  <c r="O296" i="6"/>
  <c r="O300" i="6"/>
  <c r="O304" i="6"/>
  <c r="O308" i="6"/>
  <c r="O312" i="6"/>
  <c r="O316" i="6"/>
  <c r="O320" i="6"/>
  <c r="O324" i="6"/>
  <c r="O328" i="6"/>
  <c r="O332" i="6"/>
  <c r="O336" i="6"/>
  <c r="O340" i="6"/>
  <c r="O344" i="6"/>
  <c r="O348" i="6"/>
  <c r="O352" i="6"/>
  <c r="O356" i="6"/>
  <c r="O360" i="6"/>
  <c r="O364" i="6"/>
  <c r="O368" i="6"/>
  <c r="P5" i="6"/>
  <c r="P9" i="6"/>
  <c r="P13" i="6"/>
  <c r="P17" i="6"/>
  <c r="P21" i="6"/>
  <c r="P25" i="6"/>
  <c r="P29" i="6"/>
  <c r="P33" i="6"/>
  <c r="P37" i="6"/>
  <c r="P41" i="6"/>
  <c r="P45" i="6"/>
  <c r="P49" i="6"/>
  <c r="P53" i="6"/>
  <c r="P57" i="6"/>
  <c r="P61" i="6"/>
  <c r="P65" i="6"/>
  <c r="P69" i="6"/>
  <c r="P73" i="6"/>
  <c r="P77" i="6"/>
  <c r="P81" i="6"/>
  <c r="P85" i="6"/>
  <c r="P89" i="6"/>
  <c r="P93" i="6"/>
  <c r="P97" i="6"/>
  <c r="P101" i="6"/>
  <c r="P105" i="6"/>
  <c r="P109" i="6"/>
  <c r="P113" i="6"/>
  <c r="P117" i="6"/>
  <c r="P121" i="6"/>
  <c r="P125" i="6"/>
  <c r="P129" i="6"/>
  <c r="P133" i="6"/>
  <c r="P137" i="6"/>
  <c r="P141" i="6"/>
  <c r="P145" i="6"/>
  <c r="P149" i="6"/>
  <c r="P153" i="6"/>
  <c r="P157" i="6"/>
  <c r="P161" i="6"/>
  <c r="P165" i="6"/>
  <c r="P169" i="6"/>
  <c r="P173" i="6"/>
  <c r="P177" i="6"/>
  <c r="P181" i="6"/>
  <c r="P185" i="6"/>
  <c r="P189" i="6"/>
  <c r="P193" i="6"/>
  <c r="P197" i="6"/>
  <c r="P201" i="6"/>
  <c r="P205" i="6"/>
  <c r="P209" i="6"/>
  <c r="P213" i="6"/>
  <c r="P217" i="6"/>
  <c r="P221" i="6"/>
  <c r="P225" i="6"/>
  <c r="P229" i="6"/>
  <c r="P233" i="6"/>
  <c r="P237" i="6"/>
  <c r="P241" i="6"/>
  <c r="P245" i="6"/>
  <c r="P249" i="6"/>
  <c r="P253" i="6"/>
  <c r="P257" i="6"/>
  <c r="P261" i="6"/>
  <c r="P265" i="6"/>
  <c r="P269" i="6"/>
  <c r="P273" i="6"/>
  <c r="P277" i="6"/>
  <c r="P281" i="6"/>
  <c r="P285" i="6"/>
  <c r="P289" i="6"/>
  <c r="P293" i="6"/>
  <c r="P297" i="6"/>
  <c r="P301" i="6"/>
  <c r="P305" i="6"/>
  <c r="P309" i="6"/>
  <c r="P313" i="6"/>
  <c r="P317" i="6"/>
  <c r="P321" i="6"/>
  <c r="P325" i="6"/>
  <c r="P329" i="6"/>
  <c r="P333" i="6"/>
  <c r="P337" i="6"/>
  <c r="P341" i="6"/>
  <c r="P345" i="6"/>
  <c r="P349" i="6"/>
  <c r="P353" i="6"/>
  <c r="P357" i="6"/>
  <c r="P361" i="6"/>
  <c r="P365" i="6"/>
  <c r="Q4" i="6"/>
  <c r="O6" i="6"/>
  <c r="O10" i="6"/>
  <c r="O14" i="6"/>
  <c r="O18" i="6"/>
  <c r="O22" i="6"/>
  <c r="O26" i="6"/>
  <c r="O30" i="6"/>
  <c r="O34" i="6"/>
  <c r="O38" i="6"/>
  <c r="O42" i="6"/>
  <c r="O46" i="6"/>
  <c r="O50" i="6"/>
  <c r="O54" i="6"/>
  <c r="O58" i="6"/>
  <c r="O62" i="6"/>
  <c r="O66" i="6"/>
  <c r="O70" i="6"/>
  <c r="O74" i="6"/>
  <c r="O78" i="6"/>
  <c r="O82" i="6"/>
  <c r="O86" i="6"/>
  <c r="O90" i="6"/>
  <c r="O94" i="6"/>
  <c r="O98" i="6"/>
  <c r="O102" i="6"/>
  <c r="O106" i="6"/>
  <c r="O110" i="6"/>
  <c r="O114" i="6"/>
  <c r="O118" i="6"/>
  <c r="O122" i="6"/>
  <c r="O126" i="6"/>
  <c r="O130" i="6"/>
  <c r="O134" i="6"/>
  <c r="O138" i="6"/>
  <c r="O142" i="6"/>
  <c r="O146" i="6"/>
  <c r="O150" i="6"/>
  <c r="O154" i="6"/>
  <c r="O158" i="6"/>
  <c r="O162" i="6"/>
  <c r="O166" i="6"/>
  <c r="O170" i="6"/>
  <c r="O174" i="6"/>
  <c r="O178" i="6"/>
  <c r="O182" i="6"/>
  <c r="O186" i="6"/>
  <c r="O190" i="6"/>
  <c r="O194" i="6"/>
  <c r="O198" i="6"/>
  <c r="O202" i="6"/>
  <c r="O206" i="6"/>
  <c r="O210" i="6"/>
  <c r="O214" i="6"/>
  <c r="O218" i="6"/>
  <c r="O222" i="6"/>
  <c r="O226" i="6"/>
  <c r="O230" i="6"/>
  <c r="O234" i="6"/>
  <c r="O238" i="6"/>
  <c r="O242" i="6"/>
  <c r="O246" i="6"/>
  <c r="O250" i="6"/>
  <c r="O254" i="6"/>
  <c r="O258" i="6"/>
  <c r="O262" i="6"/>
  <c r="O266" i="6"/>
  <c r="O270" i="6"/>
  <c r="O274" i="6"/>
  <c r="O278" i="6"/>
  <c r="O282" i="6"/>
  <c r="O286" i="6"/>
  <c r="O290" i="6"/>
  <c r="O294" i="6"/>
  <c r="O298" i="6"/>
  <c r="O302" i="6"/>
  <c r="O306" i="6"/>
  <c r="O310" i="6"/>
  <c r="O314" i="6"/>
  <c r="O318" i="6"/>
  <c r="O322" i="6"/>
  <c r="O326" i="6"/>
  <c r="O330" i="6"/>
  <c r="O334" i="6"/>
  <c r="O338" i="6"/>
  <c r="O342" i="6"/>
  <c r="O346" i="6"/>
  <c r="O350" i="6"/>
  <c r="O354" i="6"/>
  <c r="O358" i="6"/>
  <c r="O362" i="6"/>
  <c r="O366" i="6"/>
  <c r="M12" i="1"/>
  <c r="P19" i="6"/>
  <c r="P35" i="6"/>
  <c r="P51" i="6"/>
  <c r="P67" i="6"/>
  <c r="P83" i="6"/>
  <c r="P99" i="6"/>
  <c r="P115" i="6"/>
  <c r="P131" i="6"/>
  <c r="P147" i="6"/>
  <c r="P163" i="6"/>
  <c r="P179" i="6"/>
  <c r="P195" i="6"/>
  <c r="P211" i="6"/>
  <c r="P227" i="6"/>
  <c r="P243" i="6"/>
  <c r="P259" i="6"/>
  <c r="P275" i="6"/>
  <c r="P291" i="6"/>
  <c r="P307" i="6"/>
  <c r="P323" i="6"/>
  <c r="P339" i="6"/>
  <c r="P355" i="6"/>
  <c r="P11" i="6"/>
  <c r="P43" i="6"/>
  <c r="P75" i="6"/>
  <c r="P107" i="6"/>
  <c r="P139" i="6"/>
  <c r="P171" i="6"/>
  <c r="P203" i="6"/>
  <c r="P235" i="6"/>
  <c r="P283" i="6"/>
  <c r="P315" i="6"/>
  <c r="P347" i="6"/>
  <c r="P15" i="6"/>
  <c r="P47" i="6"/>
  <c r="P79" i="6"/>
  <c r="P111" i="6"/>
  <c r="P143" i="6"/>
  <c r="P175" i="6"/>
  <c r="P207" i="6"/>
  <c r="P239" i="6"/>
  <c r="P271" i="6"/>
  <c r="P303" i="6"/>
  <c r="P335" i="6"/>
  <c r="P367" i="6"/>
  <c r="P7" i="6"/>
  <c r="P23" i="6"/>
  <c r="P39" i="6"/>
  <c r="P55" i="6"/>
  <c r="P71" i="6"/>
  <c r="P87" i="6"/>
  <c r="P103" i="6"/>
  <c r="P119" i="6"/>
  <c r="P135" i="6"/>
  <c r="P151" i="6"/>
  <c r="P167" i="6"/>
  <c r="P183" i="6"/>
  <c r="P199" i="6"/>
  <c r="P215" i="6"/>
  <c r="P231" i="6"/>
  <c r="P247" i="6"/>
  <c r="P263" i="6"/>
  <c r="P279" i="6"/>
  <c r="P295" i="6"/>
  <c r="P311" i="6"/>
  <c r="P327" i="6"/>
  <c r="P343" i="6"/>
  <c r="P359" i="6"/>
  <c r="P27" i="6"/>
  <c r="P59" i="6"/>
  <c r="P91" i="6"/>
  <c r="P123" i="6"/>
  <c r="P155" i="6"/>
  <c r="P187" i="6"/>
  <c r="P219" i="6"/>
  <c r="P251" i="6"/>
  <c r="P267" i="6"/>
  <c r="P299" i="6"/>
  <c r="P331" i="6"/>
  <c r="P363" i="6"/>
  <c r="P31" i="6"/>
  <c r="P63" i="6"/>
  <c r="P95" i="6"/>
  <c r="P127" i="6"/>
  <c r="P159" i="6"/>
  <c r="P191" i="6"/>
  <c r="P223" i="6"/>
  <c r="P255" i="6"/>
  <c r="P287" i="6"/>
  <c r="P319" i="6"/>
  <c r="P351" i="6"/>
  <c r="P10" i="1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L5" i="6"/>
  <c r="L7" i="6"/>
  <c r="L9" i="6"/>
  <c r="L11" i="6"/>
  <c r="L13" i="6"/>
  <c r="L15" i="6"/>
  <c r="L17" i="6"/>
  <c r="L19" i="6"/>
  <c r="L21" i="6"/>
  <c r="L23" i="6"/>
  <c r="L25" i="6"/>
  <c r="L27" i="6"/>
  <c r="L29" i="6"/>
  <c r="L31" i="6"/>
  <c r="L33" i="6"/>
  <c r="L35" i="6"/>
  <c r="L37" i="6"/>
  <c r="L39" i="6"/>
  <c r="L41" i="6"/>
  <c r="L43" i="6"/>
  <c r="L45" i="6"/>
  <c r="L47" i="6"/>
  <c r="L49" i="6"/>
  <c r="L51" i="6"/>
  <c r="L53" i="6"/>
  <c r="L55" i="6"/>
  <c r="L57" i="6"/>
  <c r="L59" i="6"/>
  <c r="L61" i="6"/>
  <c r="L63" i="6"/>
  <c r="L65" i="6"/>
  <c r="L67" i="6"/>
  <c r="L69" i="6"/>
  <c r="L71" i="6"/>
  <c r="L73" i="6"/>
  <c r="L75" i="6"/>
  <c r="L77" i="6"/>
  <c r="L79" i="6"/>
  <c r="L81" i="6"/>
  <c r="L83" i="6"/>
  <c r="L85" i="6"/>
  <c r="L87" i="6"/>
  <c r="L89" i="6"/>
  <c r="L91" i="6"/>
  <c r="L93" i="6"/>
  <c r="L95" i="6"/>
  <c r="L97" i="6"/>
  <c r="L99" i="6"/>
  <c r="L101" i="6"/>
  <c r="L103" i="6"/>
  <c r="L105" i="6"/>
  <c r="L107" i="6"/>
  <c r="L109" i="6"/>
  <c r="L111" i="6"/>
  <c r="L113" i="6"/>
  <c r="L115" i="6"/>
  <c r="L117" i="6"/>
  <c r="L119" i="6"/>
  <c r="L121" i="6"/>
  <c r="L123" i="6"/>
  <c r="L125" i="6"/>
  <c r="L127" i="6"/>
  <c r="L129" i="6"/>
  <c r="L131" i="6"/>
  <c r="L133" i="6"/>
  <c r="L135" i="6"/>
  <c r="L137" i="6"/>
  <c r="L139" i="6"/>
  <c r="L141" i="6"/>
  <c r="L143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M4" i="6"/>
  <c r="K6" i="6"/>
  <c r="K8" i="6"/>
  <c r="K10" i="6"/>
  <c r="K12" i="6"/>
  <c r="K14" i="6"/>
  <c r="K16" i="6"/>
  <c r="K18" i="6"/>
  <c r="K20" i="6"/>
  <c r="K22" i="6"/>
  <c r="K24" i="6"/>
  <c r="K26" i="6"/>
  <c r="K28" i="6"/>
  <c r="K30" i="6"/>
  <c r="K32" i="6"/>
  <c r="K34" i="6"/>
  <c r="K36" i="6"/>
  <c r="K38" i="6"/>
  <c r="K40" i="6"/>
  <c r="K42" i="6"/>
  <c r="K44" i="6"/>
  <c r="K46" i="6"/>
  <c r="K48" i="6"/>
  <c r="K50" i="6"/>
  <c r="K52" i="6"/>
  <c r="K54" i="6"/>
  <c r="K56" i="6"/>
  <c r="K58" i="6"/>
  <c r="K60" i="6"/>
  <c r="K62" i="6"/>
  <c r="K64" i="6"/>
  <c r="K66" i="6"/>
  <c r="K68" i="6"/>
  <c r="K70" i="6"/>
  <c r="K72" i="6"/>
  <c r="K74" i="6"/>
  <c r="K76" i="6"/>
  <c r="K78" i="6"/>
  <c r="K80" i="6"/>
  <c r="K82" i="6"/>
  <c r="K84" i="6"/>
  <c r="K86" i="6"/>
  <c r="K88" i="6"/>
  <c r="K90" i="6"/>
  <c r="K92" i="6"/>
  <c r="K94" i="6"/>
  <c r="K96" i="6"/>
  <c r="K98" i="6"/>
  <c r="K100" i="6"/>
  <c r="K102" i="6"/>
  <c r="K104" i="6"/>
  <c r="K106" i="6"/>
  <c r="K108" i="6"/>
  <c r="K110" i="6"/>
  <c r="K112" i="6"/>
  <c r="K114" i="6"/>
  <c r="K116" i="6"/>
  <c r="K118" i="6"/>
  <c r="K120" i="6"/>
  <c r="K122" i="6"/>
  <c r="K124" i="6"/>
  <c r="K126" i="6"/>
  <c r="K128" i="6"/>
  <c r="K130" i="6"/>
  <c r="K132" i="6"/>
  <c r="K134" i="6"/>
  <c r="K136" i="6"/>
  <c r="K138" i="6"/>
  <c r="K140" i="6"/>
  <c r="K142" i="6"/>
  <c r="K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N4" i="6"/>
  <c r="K7" i="6"/>
  <c r="K11" i="6"/>
  <c r="K15" i="6"/>
  <c r="K19" i="6"/>
  <c r="K23" i="6"/>
  <c r="K27" i="6"/>
  <c r="K31" i="6"/>
  <c r="K35" i="6"/>
  <c r="K39" i="6"/>
  <c r="K43" i="6"/>
  <c r="K47" i="6"/>
  <c r="K51" i="6"/>
  <c r="K55" i="6"/>
  <c r="K59" i="6"/>
  <c r="K63" i="6"/>
  <c r="K67" i="6"/>
  <c r="K71" i="6"/>
  <c r="K75" i="6"/>
  <c r="K79" i="6"/>
  <c r="K83" i="6"/>
  <c r="K87" i="6"/>
  <c r="K91" i="6"/>
  <c r="K95" i="6"/>
  <c r="K99" i="6"/>
  <c r="K103" i="6"/>
  <c r="K107" i="6"/>
  <c r="K111" i="6"/>
  <c r="K115" i="6"/>
  <c r="K119" i="6"/>
  <c r="K123" i="6"/>
  <c r="K127" i="6"/>
  <c r="K131" i="6"/>
  <c r="K135" i="6"/>
  <c r="K139" i="6"/>
  <c r="K143" i="6"/>
  <c r="K146" i="6"/>
  <c r="K148" i="6"/>
  <c r="K150" i="6"/>
  <c r="K152" i="6"/>
  <c r="K154" i="6"/>
  <c r="K156" i="6"/>
  <c r="K158" i="6"/>
  <c r="K160" i="6"/>
  <c r="K162" i="6"/>
  <c r="K164" i="6"/>
  <c r="K166" i="6"/>
  <c r="K168" i="6"/>
  <c r="K170" i="6"/>
  <c r="K172" i="6"/>
  <c r="K174" i="6"/>
  <c r="K176" i="6"/>
  <c r="K178" i="6"/>
  <c r="K180" i="6"/>
  <c r="K182" i="6"/>
  <c r="K184" i="6"/>
  <c r="K186" i="6"/>
  <c r="K188" i="6"/>
  <c r="K190" i="6"/>
  <c r="K192" i="6"/>
  <c r="K194" i="6"/>
  <c r="K196" i="6"/>
  <c r="K198" i="6"/>
  <c r="K200" i="6"/>
  <c r="K202" i="6"/>
  <c r="K204" i="6"/>
  <c r="K206" i="6"/>
  <c r="K208" i="6"/>
  <c r="K210" i="6"/>
  <c r="K212" i="6"/>
  <c r="K214" i="6"/>
  <c r="K216" i="6"/>
  <c r="K218" i="6"/>
  <c r="K220" i="6"/>
  <c r="K222" i="6"/>
  <c r="K224" i="6"/>
  <c r="K226" i="6"/>
  <c r="K228" i="6"/>
  <c r="K230" i="6"/>
  <c r="K232" i="6"/>
  <c r="K234" i="6"/>
  <c r="K236" i="6"/>
  <c r="K238" i="6"/>
  <c r="K240" i="6"/>
  <c r="K242" i="6"/>
  <c r="K244" i="6"/>
  <c r="K246" i="6"/>
  <c r="K248" i="6"/>
  <c r="K250" i="6"/>
  <c r="K252" i="6"/>
  <c r="K254" i="6"/>
  <c r="K256" i="6"/>
  <c r="K258" i="6"/>
  <c r="K260" i="6"/>
  <c r="K262" i="6"/>
  <c r="K264" i="6"/>
  <c r="K266" i="6"/>
  <c r="K268" i="6"/>
  <c r="K270" i="6"/>
  <c r="K272" i="6"/>
  <c r="K274" i="6"/>
  <c r="K276" i="6"/>
  <c r="K278" i="6"/>
  <c r="K280" i="6"/>
  <c r="K282" i="6"/>
  <c r="K284" i="6"/>
  <c r="K286" i="6"/>
  <c r="K288" i="6"/>
  <c r="K290" i="6"/>
  <c r="K292" i="6"/>
  <c r="K294" i="6"/>
  <c r="K296" i="6"/>
  <c r="K298" i="6"/>
  <c r="K300" i="6"/>
  <c r="K302" i="6"/>
  <c r="K304" i="6"/>
  <c r="K306" i="6"/>
  <c r="K308" i="6"/>
  <c r="K310" i="6"/>
  <c r="K312" i="6"/>
  <c r="K314" i="6"/>
  <c r="K316" i="6"/>
  <c r="K318" i="6"/>
  <c r="K320" i="6"/>
  <c r="K322" i="6"/>
  <c r="K324" i="6"/>
  <c r="K326" i="6"/>
  <c r="K328" i="6"/>
  <c r="K330" i="6"/>
  <c r="K332" i="6"/>
  <c r="K334" i="6"/>
  <c r="K336" i="6"/>
  <c r="K338" i="6"/>
  <c r="K340" i="6"/>
  <c r="K342" i="6"/>
  <c r="K344" i="6"/>
  <c r="K346" i="6"/>
  <c r="K348" i="6"/>
  <c r="K350" i="6"/>
  <c r="K352" i="6"/>
  <c r="K354" i="6"/>
  <c r="K356" i="6"/>
  <c r="K358" i="6"/>
  <c r="K360" i="6"/>
  <c r="K362" i="6"/>
  <c r="K364" i="6"/>
  <c r="K366" i="6"/>
  <c r="K368" i="6"/>
  <c r="K183" i="6"/>
  <c r="K185" i="6"/>
  <c r="K187" i="6"/>
  <c r="K189" i="6"/>
  <c r="K191" i="6"/>
  <c r="K193" i="6"/>
  <c r="K195" i="6"/>
  <c r="K197" i="6"/>
  <c r="K199" i="6"/>
  <c r="K201" i="6"/>
  <c r="K203" i="6"/>
  <c r="K205" i="6"/>
  <c r="K207" i="6"/>
  <c r="K209" i="6"/>
  <c r="K211" i="6"/>
  <c r="K213" i="6"/>
  <c r="K217" i="6"/>
  <c r="K219" i="6"/>
  <c r="K221" i="6"/>
  <c r="K223" i="6"/>
  <c r="K225" i="6"/>
  <c r="K229" i="6"/>
  <c r="K231" i="6"/>
  <c r="K235" i="6"/>
  <c r="K237" i="6"/>
  <c r="K241" i="6"/>
  <c r="K245" i="6"/>
  <c r="K249" i="6"/>
  <c r="K253" i="6"/>
  <c r="K257" i="6"/>
  <c r="K261" i="6"/>
  <c r="K265" i="6"/>
  <c r="K269" i="6"/>
  <c r="K273" i="6"/>
  <c r="K277" i="6"/>
  <c r="K281" i="6"/>
  <c r="K285" i="6"/>
  <c r="K289" i="6"/>
  <c r="K293" i="6"/>
  <c r="K297" i="6"/>
  <c r="K301" i="6"/>
  <c r="K305" i="6"/>
  <c r="K309" i="6"/>
  <c r="K311" i="6"/>
  <c r="K315" i="6"/>
  <c r="K319" i="6"/>
  <c r="K323" i="6"/>
  <c r="K327" i="6"/>
  <c r="K331" i="6"/>
  <c r="K335" i="6"/>
  <c r="K339" i="6"/>
  <c r="K343" i="6"/>
  <c r="K347" i="6"/>
  <c r="K351" i="6"/>
  <c r="K353" i="6"/>
  <c r="K357" i="6"/>
  <c r="K361" i="6"/>
  <c r="K365" i="6"/>
  <c r="L4" i="6"/>
  <c r="L8" i="6"/>
  <c r="L12" i="6"/>
  <c r="L16" i="6"/>
  <c r="L20" i="6"/>
  <c r="L24" i="6"/>
  <c r="L28" i="6"/>
  <c r="L32" i="6"/>
  <c r="L36" i="6"/>
  <c r="L40" i="6"/>
  <c r="L44" i="6"/>
  <c r="L48" i="6"/>
  <c r="L52" i="6"/>
  <c r="L56" i="6"/>
  <c r="L60" i="6"/>
  <c r="L64" i="6"/>
  <c r="L68" i="6"/>
  <c r="L72" i="6"/>
  <c r="L76" i="6"/>
  <c r="L80" i="6"/>
  <c r="L84" i="6"/>
  <c r="L88" i="6"/>
  <c r="L92" i="6"/>
  <c r="L96" i="6"/>
  <c r="L100" i="6"/>
  <c r="L104" i="6"/>
  <c r="L108" i="6"/>
  <c r="L112" i="6"/>
  <c r="L116" i="6"/>
  <c r="L120" i="6"/>
  <c r="L124" i="6"/>
  <c r="L128" i="6"/>
  <c r="L132" i="6"/>
  <c r="L136" i="6"/>
  <c r="L140" i="6"/>
  <c r="L144" i="6"/>
  <c r="N146" i="6"/>
  <c r="N148" i="6"/>
  <c r="N150" i="6"/>
  <c r="N152" i="6"/>
  <c r="N154" i="6"/>
  <c r="N156" i="6"/>
  <c r="N158" i="6"/>
  <c r="N160" i="6"/>
  <c r="N162" i="6"/>
  <c r="N164" i="6"/>
  <c r="N166" i="6"/>
  <c r="N168" i="6"/>
  <c r="N170" i="6"/>
  <c r="N172" i="6"/>
  <c r="N174" i="6"/>
  <c r="N176" i="6"/>
  <c r="N178" i="6"/>
  <c r="N180" i="6"/>
  <c r="N182" i="6"/>
  <c r="N184" i="6"/>
  <c r="N186" i="6"/>
  <c r="N188" i="6"/>
  <c r="N190" i="6"/>
  <c r="N192" i="6"/>
  <c r="N194" i="6"/>
  <c r="N196" i="6"/>
  <c r="N198" i="6"/>
  <c r="N200" i="6"/>
  <c r="N202" i="6"/>
  <c r="N204" i="6"/>
  <c r="N206" i="6"/>
  <c r="N208" i="6"/>
  <c r="N210" i="6"/>
  <c r="N212" i="6"/>
  <c r="N214" i="6"/>
  <c r="N216" i="6"/>
  <c r="N218" i="6"/>
  <c r="N220" i="6"/>
  <c r="N222" i="6"/>
  <c r="N224" i="6"/>
  <c r="N226" i="6"/>
  <c r="N228" i="6"/>
  <c r="N230" i="6"/>
  <c r="N232" i="6"/>
  <c r="N234" i="6"/>
  <c r="N236" i="6"/>
  <c r="N238" i="6"/>
  <c r="N240" i="6"/>
  <c r="N242" i="6"/>
  <c r="N244" i="6"/>
  <c r="N246" i="6"/>
  <c r="N248" i="6"/>
  <c r="N250" i="6"/>
  <c r="N252" i="6"/>
  <c r="N254" i="6"/>
  <c r="N256" i="6"/>
  <c r="N258" i="6"/>
  <c r="N260" i="6"/>
  <c r="N262" i="6"/>
  <c r="N264" i="6"/>
  <c r="N266" i="6"/>
  <c r="N268" i="6"/>
  <c r="N270" i="6"/>
  <c r="N272" i="6"/>
  <c r="N274" i="6"/>
  <c r="N276" i="6"/>
  <c r="N278" i="6"/>
  <c r="N280" i="6"/>
  <c r="N282" i="6"/>
  <c r="N284" i="6"/>
  <c r="N286" i="6"/>
  <c r="N288" i="6"/>
  <c r="N290" i="6"/>
  <c r="N292" i="6"/>
  <c r="N294" i="6"/>
  <c r="N296" i="6"/>
  <c r="N298" i="6"/>
  <c r="N300" i="6"/>
  <c r="N302" i="6"/>
  <c r="N304" i="6"/>
  <c r="N306" i="6"/>
  <c r="N308" i="6"/>
  <c r="N310" i="6"/>
  <c r="N312" i="6"/>
  <c r="N314" i="6"/>
  <c r="N316" i="6"/>
  <c r="N318" i="6"/>
  <c r="N320" i="6"/>
  <c r="N322" i="6"/>
  <c r="N324" i="6"/>
  <c r="N326" i="6"/>
  <c r="N328" i="6"/>
  <c r="N330" i="6"/>
  <c r="N332" i="6"/>
  <c r="N334" i="6"/>
  <c r="N336" i="6"/>
  <c r="N338" i="6"/>
  <c r="N340" i="6"/>
  <c r="N342" i="6"/>
  <c r="N344" i="6"/>
  <c r="N346" i="6"/>
  <c r="N348" i="6"/>
  <c r="N350" i="6"/>
  <c r="N352" i="6"/>
  <c r="N354" i="6"/>
  <c r="N356" i="6"/>
  <c r="N358" i="6"/>
  <c r="N360" i="6"/>
  <c r="N362" i="6"/>
  <c r="N364" i="6"/>
  <c r="N366" i="6"/>
  <c r="N368" i="6"/>
  <c r="K5" i="6"/>
  <c r="K9" i="6"/>
  <c r="K13" i="6"/>
  <c r="K17" i="6"/>
  <c r="K21" i="6"/>
  <c r="K25" i="6"/>
  <c r="K29" i="6"/>
  <c r="K33" i="6"/>
  <c r="K37" i="6"/>
  <c r="K41" i="6"/>
  <c r="K45" i="6"/>
  <c r="K49" i="6"/>
  <c r="K53" i="6"/>
  <c r="K57" i="6"/>
  <c r="K61" i="6"/>
  <c r="K65" i="6"/>
  <c r="K69" i="6"/>
  <c r="K73" i="6"/>
  <c r="K77" i="6"/>
  <c r="K81" i="6"/>
  <c r="K85" i="6"/>
  <c r="K89" i="6"/>
  <c r="K93" i="6"/>
  <c r="K97" i="6"/>
  <c r="K101" i="6"/>
  <c r="K105" i="6"/>
  <c r="K109" i="6"/>
  <c r="K113" i="6"/>
  <c r="K117" i="6"/>
  <c r="K121" i="6"/>
  <c r="K125" i="6"/>
  <c r="K129" i="6"/>
  <c r="K133" i="6"/>
  <c r="K137" i="6"/>
  <c r="K141" i="6"/>
  <c r="K145" i="6"/>
  <c r="K147" i="6"/>
  <c r="K149" i="6"/>
  <c r="K151" i="6"/>
  <c r="K153" i="6"/>
  <c r="K155" i="6"/>
  <c r="K157" i="6"/>
  <c r="K159" i="6"/>
  <c r="K161" i="6"/>
  <c r="K163" i="6"/>
  <c r="K165" i="6"/>
  <c r="K167" i="6"/>
  <c r="K169" i="6"/>
  <c r="K171" i="6"/>
  <c r="K173" i="6"/>
  <c r="K175" i="6"/>
  <c r="K177" i="6"/>
  <c r="K179" i="6"/>
  <c r="K181" i="6"/>
  <c r="K215" i="6"/>
  <c r="K227" i="6"/>
  <c r="K233" i="6"/>
  <c r="K239" i="6"/>
  <c r="K243" i="6"/>
  <c r="K247" i="6"/>
  <c r="K251" i="6"/>
  <c r="K255" i="6"/>
  <c r="K259" i="6"/>
  <c r="K263" i="6"/>
  <c r="K267" i="6"/>
  <c r="K271" i="6"/>
  <c r="K275" i="6"/>
  <c r="K279" i="6"/>
  <c r="K283" i="6"/>
  <c r="K287" i="6"/>
  <c r="K291" i="6"/>
  <c r="K295" i="6"/>
  <c r="K299" i="6"/>
  <c r="K303" i="6"/>
  <c r="K307" i="6"/>
  <c r="K313" i="6"/>
  <c r="K317" i="6"/>
  <c r="K321" i="6"/>
  <c r="K325" i="6"/>
  <c r="K329" i="6"/>
  <c r="K333" i="6"/>
  <c r="K337" i="6"/>
  <c r="K341" i="6"/>
  <c r="K345" i="6"/>
  <c r="K349" i="6"/>
  <c r="K355" i="6"/>
  <c r="K359" i="6"/>
  <c r="K363" i="6"/>
  <c r="K367" i="6"/>
  <c r="L10" i="6"/>
  <c r="L26" i="6"/>
  <c r="L42" i="6"/>
  <c r="L58" i="6"/>
  <c r="L74" i="6"/>
  <c r="L90" i="6"/>
  <c r="L106" i="6"/>
  <c r="L122" i="6"/>
  <c r="L138" i="6"/>
  <c r="N149" i="6"/>
  <c r="N157" i="6"/>
  <c r="N165" i="6"/>
  <c r="N173" i="6"/>
  <c r="N181" i="6"/>
  <c r="N189" i="6"/>
  <c r="N197" i="6"/>
  <c r="N205" i="6"/>
  <c r="N213" i="6"/>
  <c r="N221" i="6"/>
  <c r="N229" i="6"/>
  <c r="N237" i="6"/>
  <c r="N245" i="6"/>
  <c r="N253" i="6"/>
  <c r="N261" i="6"/>
  <c r="N269" i="6"/>
  <c r="N277" i="6"/>
  <c r="N285" i="6"/>
  <c r="N293" i="6"/>
  <c r="N301" i="6"/>
  <c r="N309" i="6"/>
  <c r="N317" i="6"/>
  <c r="N325" i="6"/>
  <c r="N333" i="6"/>
  <c r="N341" i="6"/>
  <c r="N349" i="6"/>
  <c r="N357" i="6"/>
  <c r="N365" i="6"/>
  <c r="L34" i="6"/>
  <c r="L66" i="6"/>
  <c r="L98" i="6"/>
  <c r="L130" i="6"/>
  <c r="N153" i="6"/>
  <c r="N169" i="6"/>
  <c r="N185" i="6"/>
  <c r="N201" i="6"/>
  <c r="N217" i="6"/>
  <c r="N233" i="6"/>
  <c r="N249" i="6"/>
  <c r="N265" i="6"/>
  <c r="N281" i="6"/>
  <c r="N297" i="6"/>
  <c r="N313" i="6"/>
  <c r="N329" i="6"/>
  <c r="N345" i="6"/>
  <c r="N361" i="6"/>
  <c r="L22" i="6"/>
  <c r="L70" i="6"/>
  <c r="L102" i="6"/>
  <c r="L134" i="6"/>
  <c r="N155" i="6"/>
  <c r="N171" i="6"/>
  <c r="N187" i="6"/>
  <c r="N203" i="6"/>
  <c r="N219" i="6"/>
  <c r="N235" i="6"/>
  <c r="N251" i="6"/>
  <c r="N267" i="6"/>
  <c r="N283" i="6"/>
  <c r="N299" i="6"/>
  <c r="N315" i="6"/>
  <c r="N331" i="6"/>
  <c r="N347" i="6"/>
  <c r="N363" i="6"/>
  <c r="L14" i="6"/>
  <c r="L30" i="6"/>
  <c r="L46" i="6"/>
  <c r="L62" i="6"/>
  <c r="L78" i="6"/>
  <c r="L94" i="6"/>
  <c r="L110" i="6"/>
  <c r="L126" i="6"/>
  <c r="L142" i="6"/>
  <c r="N151" i="6"/>
  <c r="N159" i="6"/>
  <c r="N167" i="6"/>
  <c r="N175" i="6"/>
  <c r="N183" i="6"/>
  <c r="N191" i="6"/>
  <c r="N199" i="6"/>
  <c r="N207" i="6"/>
  <c r="N215" i="6"/>
  <c r="N223" i="6"/>
  <c r="N231" i="6"/>
  <c r="N239" i="6"/>
  <c r="N247" i="6"/>
  <c r="N255" i="6"/>
  <c r="N263" i="6"/>
  <c r="N271" i="6"/>
  <c r="N279" i="6"/>
  <c r="N287" i="6"/>
  <c r="N295" i="6"/>
  <c r="N303" i="6"/>
  <c r="N311" i="6"/>
  <c r="N319" i="6"/>
  <c r="N327" i="6"/>
  <c r="N335" i="6"/>
  <c r="N343" i="6"/>
  <c r="N351" i="6"/>
  <c r="N359" i="6"/>
  <c r="N367" i="6"/>
  <c r="L18" i="6"/>
  <c r="L50" i="6"/>
  <c r="L82" i="6"/>
  <c r="L114" i="6"/>
  <c r="N145" i="6"/>
  <c r="N161" i="6"/>
  <c r="N177" i="6"/>
  <c r="N193" i="6"/>
  <c r="N209" i="6"/>
  <c r="N225" i="6"/>
  <c r="N241" i="6"/>
  <c r="N257" i="6"/>
  <c r="N273" i="6"/>
  <c r="N289" i="6"/>
  <c r="N305" i="6"/>
  <c r="N321" i="6"/>
  <c r="N337" i="6"/>
  <c r="N353" i="6"/>
  <c r="K4" i="6"/>
  <c r="L6" i="6"/>
  <c r="L38" i="6"/>
  <c r="L54" i="6"/>
  <c r="L86" i="6"/>
  <c r="L118" i="6"/>
  <c r="N147" i="6"/>
  <c r="N163" i="6"/>
  <c r="N179" i="6"/>
  <c r="N195" i="6"/>
  <c r="N211" i="6"/>
  <c r="N227" i="6"/>
  <c r="N243" i="6"/>
  <c r="N259" i="6"/>
  <c r="N275" i="6"/>
  <c r="N291" i="6"/>
  <c r="N307" i="6"/>
  <c r="N323" i="6"/>
  <c r="N339" i="6"/>
  <c r="N355" i="6"/>
  <c r="P14" i="1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T6" i="6"/>
  <c r="T8" i="6"/>
  <c r="T10" i="6"/>
  <c r="T12" i="6"/>
  <c r="T14" i="6"/>
  <c r="T16" i="6"/>
  <c r="T18" i="6"/>
  <c r="T20" i="6"/>
  <c r="T22" i="6"/>
  <c r="T24" i="6"/>
  <c r="T26" i="6"/>
  <c r="T28" i="6"/>
  <c r="T30" i="6"/>
  <c r="T32" i="6"/>
  <c r="T34" i="6"/>
  <c r="T36" i="6"/>
  <c r="T38" i="6"/>
  <c r="T40" i="6"/>
  <c r="T42" i="6"/>
  <c r="T44" i="6"/>
  <c r="T46" i="6"/>
  <c r="T48" i="6"/>
  <c r="T50" i="6"/>
  <c r="T52" i="6"/>
  <c r="T54" i="6"/>
  <c r="T56" i="6"/>
  <c r="T58" i="6"/>
  <c r="T60" i="6"/>
  <c r="T62" i="6"/>
  <c r="T64" i="6"/>
  <c r="T66" i="6"/>
  <c r="T68" i="6"/>
  <c r="T70" i="6"/>
  <c r="T72" i="6"/>
  <c r="T74" i="6"/>
  <c r="T76" i="6"/>
  <c r="T78" i="6"/>
  <c r="T80" i="6"/>
  <c r="T82" i="6"/>
  <c r="T84" i="6"/>
  <c r="T86" i="6"/>
  <c r="T88" i="6"/>
  <c r="T90" i="6"/>
  <c r="T92" i="6"/>
  <c r="T94" i="6"/>
  <c r="T96" i="6"/>
  <c r="T98" i="6"/>
  <c r="T100" i="6"/>
  <c r="T102" i="6"/>
  <c r="T104" i="6"/>
  <c r="T106" i="6"/>
  <c r="T108" i="6"/>
  <c r="T110" i="6"/>
  <c r="T112" i="6"/>
  <c r="T114" i="6"/>
  <c r="T116" i="6"/>
  <c r="T118" i="6"/>
  <c r="T120" i="6"/>
  <c r="T122" i="6"/>
  <c r="T124" i="6"/>
  <c r="T126" i="6"/>
  <c r="T128" i="6"/>
  <c r="T130" i="6"/>
  <c r="T132" i="6"/>
  <c r="T134" i="6"/>
  <c r="T136" i="6"/>
  <c r="T138" i="6"/>
  <c r="T140" i="6"/>
  <c r="T142" i="6"/>
  <c r="T144" i="6"/>
  <c r="T146" i="6"/>
  <c r="T148" i="6"/>
  <c r="T150" i="6"/>
  <c r="T152" i="6"/>
  <c r="T154" i="6"/>
  <c r="T156" i="6"/>
  <c r="T158" i="6"/>
  <c r="T160" i="6"/>
  <c r="T162" i="6"/>
  <c r="T164" i="6"/>
  <c r="T166" i="6"/>
  <c r="T168" i="6"/>
  <c r="T170" i="6"/>
  <c r="T172" i="6"/>
  <c r="T174" i="6"/>
  <c r="T176" i="6"/>
  <c r="T178" i="6"/>
  <c r="T180" i="6"/>
  <c r="T182" i="6"/>
  <c r="T184" i="6"/>
  <c r="T186" i="6"/>
  <c r="T188" i="6"/>
  <c r="T190" i="6"/>
  <c r="T192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5" i="6"/>
  <c r="S7" i="6"/>
  <c r="S9" i="6"/>
  <c r="S11" i="6"/>
  <c r="S13" i="6"/>
  <c r="S15" i="6"/>
  <c r="S17" i="6"/>
  <c r="S19" i="6"/>
  <c r="S21" i="6"/>
  <c r="S23" i="6"/>
  <c r="S25" i="6"/>
  <c r="S27" i="6"/>
  <c r="S29" i="6"/>
  <c r="S31" i="6"/>
  <c r="S33" i="6"/>
  <c r="S35" i="6"/>
  <c r="S37" i="6"/>
  <c r="S39" i="6"/>
  <c r="S41" i="6"/>
  <c r="S43" i="6"/>
  <c r="S45" i="6"/>
  <c r="S47" i="6"/>
  <c r="S49" i="6"/>
  <c r="S51" i="6"/>
  <c r="S53" i="6"/>
  <c r="S55" i="6"/>
  <c r="S57" i="6"/>
  <c r="S59" i="6"/>
  <c r="S61" i="6"/>
  <c r="S63" i="6"/>
  <c r="S65" i="6"/>
  <c r="S67" i="6"/>
  <c r="S69" i="6"/>
  <c r="S71" i="6"/>
  <c r="S73" i="6"/>
  <c r="S75" i="6"/>
  <c r="S77" i="6"/>
  <c r="S79" i="6"/>
  <c r="S81" i="6"/>
  <c r="S83" i="6"/>
  <c r="S85" i="6"/>
  <c r="S87" i="6"/>
  <c r="S89" i="6"/>
  <c r="S91" i="6"/>
  <c r="S93" i="6"/>
  <c r="S95" i="6"/>
  <c r="S97" i="6"/>
  <c r="S99" i="6"/>
  <c r="S101" i="6"/>
  <c r="S103" i="6"/>
  <c r="S105" i="6"/>
  <c r="S107" i="6"/>
  <c r="S109" i="6"/>
  <c r="S111" i="6"/>
  <c r="S113" i="6"/>
  <c r="S115" i="6"/>
  <c r="S117" i="6"/>
  <c r="S119" i="6"/>
  <c r="S121" i="6"/>
  <c r="S123" i="6"/>
  <c r="S125" i="6"/>
  <c r="S127" i="6"/>
  <c r="S129" i="6"/>
  <c r="S131" i="6"/>
  <c r="S133" i="6"/>
  <c r="S135" i="6"/>
  <c r="S137" i="6"/>
  <c r="S139" i="6"/>
  <c r="S141" i="6"/>
  <c r="S143" i="6"/>
  <c r="S145" i="6"/>
  <c r="S147" i="6"/>
  <c r="S149" i="6"/>
  <c r="S151" i="6"/>
  <c r="S153" i="6"/>
  <c r="S155" i="6"/>
  <c r="S157" i="6"/>
  <c r="S159" i="6"/>
  <c r="S161" i="6"/>
  <c r="S163" i="6"/>
  <c r="S165" i="6"/>
  <c r="S167" i="6"/>
  <c r="S169" i="6"/>
  <c r="S171" i="6"/>
  <c r="S173" i="6"/>
  <c r="S175" i="6"/>
  <c r="S177" i="6"/>
  <c r="S179" i="6"/>
  <c r="S181" i="6"/>
  <c r="S183" i="6"/>
  <c r="S185" i="6"/>
  <c r="S187" i="6"/>
  <c r="S189" i="6"/>
  <c r="S191" i="6"/>
  <c r="S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S8" i="6"/>
  <c r="S12" i="6"/>
  <c r="S16" i="6"/>
  <c r="S20" i="6"/>
  <c r="S24" i="6"/>
  <c r="S28" i="6"/>
  <c r="S32" i="6"/>
  <c r="S36" i="6"/>
  <c r="S40" i="6"/>
  <c r="S44" i="6"/>
  <c r="S48" i="6"/>
  <c r="S52" i="6"/>
  <c r="S56" i="6"/>
  <c r="S60" i="6"/>
  <c r="S64" i="6"/>
  <c r="S68" i="6"/>
  <c r="S72" i="6"/>
  <c r="S76" i="6"/>
  <c r="S80" i="6"/>
  <c r="S84" i="6"/>
  <c r="S88" i="6"/>
  <c r="S92" i="6"/>
  <c r="S96" i="6"/>
  <c r="S100" i="6"/>
  <c r="S104" i="6"/>
  <c r="S108" i="6"/>
  <c r="S112" i="6"/>
  <c r="S116" i="6"/>
  <c r="S120" i="6"/>
  <c r="S124" i="6"/>
  <c r="S128" i="6"/>
  <c r="S132" i="6"/>
  <c r="S136" i="6"/>
  <c r="S140" i="6"/>
  <c r="S144" i="6"/>
  <c r="S148" i="6"/>
  <c r="S152" i="6"/>
  <c r="S156" i="6"/>
  <c r="S160" i="6"/>
  <c r="S164" i="6"/>
  <c r="S168" i="6"/>
  <c r="S172" i="6"/>
  <c r="S176" i="6"/>
  <c r="S180" i="6"/>
  <c r="S184" i="6"/>
  <c r="S188" i="6"/>
  <c r="S192" i="6"/>
  <c r="V194" i="6"/>
  <c r="V196" i="6"/>
  <c r="V198" i="6"/>
  <c r="V200" i="6"/>
  <c r="V202" i="6"/>
  <c r="V204" i="6"/>
  <c r="V206" i="6"/>
  <c r="V208" i="6"/>
  <c r="V210" i="6"/>
  <c r="V212" i="6"/>
  <c r="V214" i="6"/>
  <c r="V216" i="6"/>
  <c r="V218" i="6"/>
  <c r="V220" i="6"/>
  <c r="V222" i="6"/>
  <c r="V224" i="6"/>
  <c r="V226" i="6"/>
  <c r="V228" i="6"/>
  <c r="V230" i="6"/>
  <c r="V232" i="6"/>
  <c r="V234" i="6"/>
  <c r="V236" i="6"/>
  <c r="V238" i="6"/>
  <c r="V240" i="6"/>
  <c r="V242" i="6"/>
  <c r="V244" i="6"/>
  <c r="V246" i="6"/>
  <c r="V248" i="6"/>
  <c r="V250" i="6"/>
  <c r="V252" i="6"/>
  <c r="V254" i="6"/>
  <c r="V256" i="6"/>
  <c r="V258" i="6"/>
  <c r="V260" i="6"/>
  <c r="V262" i="6"/>
  <c r="V264" i="6"/>
  <c r="V266" i="6"/>
  <c r="V268" i="6"/>
  <c r="V270" i="6"/>
  <c r="V272" i="6"/>
  <c r="V274" i="6"/>
  <c r="V276" i="6"/>
  <c r="V278" i="6"/>
  <c r="V280" i="6"/>
  <c r="V282" i="6"/>
  <c r="V284" i="6"/>
  <c r="V286" i="6"/>
  <c r="V288" i="6"/>
  <c r="V290" i="6"/>
  <c r="V292" i="6"/>
  <c r="V294" i="6"/>
  <c r="V296" i="6"/>
  <c r="V298" i="6"/>
  <c r="V300" i="6"/>
  <c r="V302" i="6"/>
  <c r="V304" i="6"/>
  <c r="V306" i="6"/>
  <c r="V308" i="6"/>
  <c r="V310" i="6"/>
  <c r="V312" i="6"/>
  <c r="V314" i="6"/>
  <c r="V316" i="6"/>
  <c r="V318" i="6"/>
  <c r="V320" i="6"/>
  <c r="V322" i="6"/>
  <c r="V324" i="6"/>
  <c r="V326" i="6"/>
  <c r="V328" i="6"/>
  <c r="V330" i="6"/>
  <c r="V332" i="6"/>
  <c r="V334" i="6"/>
  <c r="V336" i="6"/>
  <c r="V338" i="6"/>
  <c r="V340" i="6"/>
  <c r="V342" i="6"/>
  <c r="V344" i="6"/>
  <c r="V346" i="6"/>
  <c r="V348" i="6"/>
  <c r="V350" i="6"/>
  <c r="V352" i="6"/>
  <c r="V354" i="6"/>
  <c r="V356" i="6"/>
  <c r="V358" i="6"/>
  <c r="V360" i="6"/>
  <c r="V362" i="6"/>
  <c r="V364" i="6"/>
  <c r="V365" i="6"/>
  <c r="V366" i="6"/>
  <c r="V367" i="6"/>
  <c r="V368" i="6"/>
  <c r="S4" i="6"/>
  <c r="T5" i="6"/>
  <c r="T9" i="6"/>
  <c r="T13" i="6"/>
  <c r="T17" i="6"/>
  <c r="T21" i="6"/>
  <c r="T25" i="6"/>
  <c r="T29" i="6"/>
  <c r="T33" i="6"/>
  <c r="T37" i="6"/>
  <c r="T41" i="6"/>
  <c r="T45" i="6"/>
  <c r="T49" i="6"/>
  <c r="T53" i="6"/>
  <c r="T57" i="6"/>
  <c r="T61" i="6"/>
  <c r="T65" i="6"/>
  <c r="T69" i="6"/>
  <c r="T73" i="6"/>
  <c r="T77" i="6"/>
  <c r="T81" i="6"/>
  <c r="T85" i="6"/>
  <c r="T89" i="6"/>
  <c r="T93" i="6"/>
  <c r="T97" i="6"/>
  <c r="T101" i="6"/>
  <c r="T105" i="6"/>
  <c r="T109" i="6"/>
  <c r="T113" i="6"/>
  <c r="T117" i="6"/>
  <c r="T121" i="6"/>
  <c r="T125" i="6"/>
  <c r="T129" i="6"/>
  <c r="T133" i="6"/>
  <c r="T137" i="6"/>
  <c r="T141" i="6"/>
  <c r="T145" i="6"/>
  <c r="T149" i="6"/>
  <c r="T153" i="6"/>
  <c r="T157" i="6"/>
  <c r="T161" i="6"/>
  <c r="T165" i="6"/>
  <c r="T169" i="6"/>
  <c r="T173" i="6"/>
  <c r="T177" i="6"/>
  <c r="T181" i="6"/>
  <c r="T185" i="6"/>
  <c r="T189" i="6"/>
  <c r="T193" i="6"/>
  <c r="U195" i="6"/>
  <c r="U197" i="6"/>
  <c r="U199" i="6"/>
  <c r="U201" i="6"/>
  <c r="U203" i="6"/>
  <c r="U205" i="6"/>
  <c r="U207" i="6"/>
  <c r="U209" i="6"/>
  <c r="U211" i="6"/>
  <c r="U213" i="6"/>
  <c r="U215" i="6"/>
  <c r="U217" i="6"/>
  <c r="U219" i="6"/>
  <c r="U221" i="6"/>
  <c r="U223" i="6"/>
  <c r="U225" i="6"/>
  <c r="U227" i="6"/>
  <c r="U229" i="6"/>
  <c r="U231" i="6"/>
  <c r="U233" i="6"/>
  <c r="U235" i="6"/>
  <c r="U237" i="6"/>
  <c r="U239" i="6"/>
  <c r="U241" i="6"/>
  <c r="U243" i="6"/>
  <c r="U245" i="6"/>
  <c r="U247" i="6"/>
  <c r="U249" i="6"/>
  <c r="U251" i="6"/>
  <c r="U253" i="6"/>
  <c r="U255" i="6"/>
  <c r="U257" i="6"/>
  <c r="U259" i="6"/>
  <c r="U261" i="6"/>
  <c r="U263" i="6"/>
  <c r="U265" i="6"/>
  <c r="U267" i="6"/>
  <c r="U269" i="6"/>
  <c r="U271" i="6"/>
  <c r="U273" i="6"/>
  <c r="U275" i="6"/>
  <c r="U277" i="6"/>
  <c r="U279" i="6"/>
  <c r="U281" i="6"/>
  <c r="U283" i="6"/>
  <c r="U285" i="6"/>
  <c r="U287" i="6"/>
  <c r="U289" i="6"/>
  <c r="U291" i="6"/>
  <c r="U293" i="6"/>
  <c r="U295" i="6"/>
  <c r="U297" i="6"/>
  <c r="U299" i="6"/>
  <c r="U301" i="6"/>
  <c r="U303" i="6"/>
  <c r="U305" i="6"/>
  <c r="U307" i="6"/>
  <c r="U309" i="6"/>
  <c r="U311" i="6"/>
  <c r="U313" i="6"/>
  <c r="U315" i="6"/>
  <c r="U317" i="6"/>
  <c r="U319" i="6"/>
  <c r="U321" i="6"/>
  <c r="U323" i="6"/>
  <c r="U325" i="6"/>
  <c r="U327" i="6"/>
  <c r="U329" i="6"/>
  <c r="U331" i="6"/>
  <c r="U333" i="6"/>
  <c r="U335" i="6"/>
  <c r="U337" i="6"/>
  <c r="U339" i="6"/>
  <c r="U341" i="6"/>
  <c r="U343" i="6"/>
  <c r="U345" i="6"/>
  <c r="U347" i="6"/>
  <c r="U349" i="6"/>
  <c r="U351" i="6"/>
  <c r="U353" i="6"/>
  <c r="U355" i="6"/>
  <c r="U357" i="6"/>
  <c r="U359" i="6"/>
  <c r="U361" i="6"/>
  <c r="U363" i="6"/>
  <c r="S365" i="6"/>
  <c r="S366" i="6"/>
  <c r="S367" i="6"/>
  <c r="S368" i="6"/>
  <c r="T4" i="6"/>
  <c r="M14" i="1"/>
  <c r="T11" i="6"/>
  <c r="T19" i="6"/>
  <c r="T27" i="6"/>
  <c r="T35" i="6"/>
  <c r="T43" i="6"/>
  <c r="T51" i="6"/>
  <c r="T59" i="6"/>
  <c r="T67" i="6"/>
  <c r="T75" i="6"/>
  <c r="T83" i="6"/>
  <c r="T91" i="6"/>
  <c r="T99" i="6"/>
  <c r="T107" i="6"/>
  <c r="T115" i="6"/>
  <c r="T123" i="6"/>
  <c r="T131" i="6"/>
  <c r="T139" i="6"/>
  <c r="T147" i="6"/>
  <c r="T155" i="6"/>
  <c r="T163" i="6"/>
  <c r="T171" i="6"/>
  <c r="T179" i="6"/>
  <c r="T187" i="6"/>
  <c r="U194" i="6"/>
  <c r="U198" i="6"/>
  <c r="U202" i="6"/>
  <c r="U206" i="6"/>
  <c r="U210" i="6"/>
  <c r="U214" i="6"/>
  <c r="U218" i="6"/>
  <c r="U222" i="6"/>
  <c r="U226" i="6"/>
  <c r="U230" i="6"/>
  <c r="U234" i="6"/>
  <c r="U238" i="6"/>
  <c r="U242" i="6"/>
  <c r="U246" i="6"/>
  <c r="U250" i="6"/>
  <c r="U254" i="6"/>
  <c r="U258" i="6"/>
  <c r="U262" i="6"/>
  <c r="U266" i="6"/>
  <c r="U270" i="6"/>
  <c r="U274" i="6"/>
  <c r="U278" i="6"/>
  <c r="U282" i="6"/>
  <c r="U286" i="6"/>
  <c r="U290" i="6"/>
  <c r="U294" i="6"/>
  <c r="U298" i="6"/>
  <c r="U302" i="6"/>
  <c r="U306" i="6"/>
  <c r="U310" i="6"/>
  <c r="U314" i="6"/>
  <c r="U318" i="6"/>
  <c r="U322" i="6"/>
  <c r="U326" i="6"/>
  <c r="U330" i="6"/>
  <c r="U334" i="6"/>
  <c r="U338" i="6"/>
  <c r="U342" i="6"/>
  <c r="U346" i="6"/>
  <c r="U350" i="6"/>
  <c r="U354" i="6"/>
  <c r="U358" i="6"/>
  <c r="U362" i="6"/>
  <c r="U365" i="6"/>
  <c r="U367" i="6"/>
  <c r="V4" i="6"/>
  <c r="S6" i="6"/>
  <c r="S14" i="6"/>
  <c r="S22" i="6"/>
  <c r="S30" i="6"/>
  <c r="S38" i="6"/>
  <c r="S46" i="6"/>
  <c r="S54" i="6"/>
  <c r="S62" i="6"/>
  <c r="S70" i="6"/>
  <c r="S78" i="6"/>
  <c r="S86" i="6"/>
  <c r="S94" i="6"/>
  <c r="S102" i="6"/>
  <c r="S110" i="6"/>
  <c r="S118" i="6"/>
  <c r="S126" i="6"/>
  <c r="S134" i="6"/>
  <c r="S142" i="6"/>
  <c r="S150" i="6"/>
  <c r="S158" i="6"/>
  <c r="S166" i="6"/>
  <c r="S174" i="6"/>
  <c r="S182" i="6"/>
  <c r="S190" i="6"/>
  <c r="V195" i="6"/>
  <c r="V199" i="6"/>
  <c r="V203" i="6"/>
  <c r="V207" i="6"/>
  <c r="V211" i="6"/>
  <c r="V215" i="6"/>
  <c r="V219" i="6"/>
  <c r="V223" i="6"/>
  <c r="V227" i="6"/>
  <c r="V231" i="6"/>
  <c r="V235" i="6"/>
  <c r="V239" i="6"/>
  <c r="V243" i="6"/>
  <c r="V247" i="6"/>
  <c r="V251" i="6"/>
  <c r="V255" i="6"/>
  <c r="V259" i="6"/>
  <c r="V263" i="6"/>
  <c r="V267" i="6"/>
  <c r="V271" i="6"/>
  <c r="V275" i="6"/>
  <c r="V279" i="6"/>
  <c r="V283" i="6"/>
  <c r="V287" i="6"/>
  <c r="V291" i="6"/>
  <c r="V295" i="6"/>
  <c r="V299" i="6"/>
  <c r="V303" i="6"/>
  <c r="V307" i="6"/>
  <c r="V311" i="6"/>
  <c r="V315" i="6"/>
  <c r="V319" i="6"/>
  <c r="V323" i="6"/>
  <c r="V327" i="6"/>
  <c r="V331" i="6"/>
  <c r="V335" i="6"/>
  <c r="V339" i="6"/>
  <c r="V343" i="6"/>
  <c r="V347" i="6"/>
  <c r="V351" i="6"/>
  <c r="V355" i="6"/>
  <c r="V359" i="6"/>
  <c r="V363" i="6"/>
  <c r="T366" i="6"/>
  <c r="T368" i="6"/>
  <c r="S10" i="6"/>
  <c r="S26" i="6"/>
  <c r="S42" i="6"/>
  <c r="S58" i="6"/>
  <c r="S74" i="6"/>
  <c r="S90" i="6"/>
  <c r="S106" i="6"/>
  <c r="S122" i="6"/>
  <c r="S138" i="6"/>
  <c r="S154" i="6"/>
  <c r="S170" i="6"/>
  <c r="S186" i="6"/>
  <c r="V197" i="6"/>
  <c r="V205" i="6"/>
  <c r="V213" i="6"/>
  <c r="V221" i="6"/>
  <c r="V229" i="6"/>
  <c r="V237" i="6"/>
  <c r="V245" i="6"/>
  <c r="V253" i="6"/>
  <c r="V261" i="6"/>
  <c r="V269" i="6"/>
  <c r="V277" i="6"/>
  <c r="V285" i="6"/>
  <c r="V293" i="6"/>
  <c r="V301" i="6"/>
  <c r="V309" i="6"/>
  <c r="V317" i="6"/>
  <c r="V325" i="6"/>
  <c r="V333" i="6"/>
  <c r="V341" i="6"/>
  <c r="V349" i="6"/>
  <c r="V357" i="6"/>
  <c r="T365" i="6"/>
  <c r="U4" i="6"/>
  <c r="T15" i="6"/>
  <c r="T31" i="6"/>
  <c r="T47" i="6"/>
  <c r="T63" i="6"/>
  <c r="T79" i="6"/>
  <c r="T95" i="6"/>
  <c r="T111" i="6"/>
  <c r="T127" i="6"/>
  <c r="T143" i="6"/>
  <c r="T159" i="6"/>
  <c r="T175" i="6"/>
  <c r="T191" i="6"/>
  <c r="U200" i="6"/>
  <c r="U208" i="6"/>
  <c r="U216" i="6"/>
  <c r="U224" i="6"/>
  <c r="U232" i="6"/>
  <c r="U240" i="6"/>
  <c r="U248" i="6"/>
  <c r="U256" i="6"/>
  <c r="U264" i="6"/>
  <c r="U272" i="6"/>
  <c r="U280" i="6"/>
  <c r="U288" i="6"/>
  <c r="U296" i="6"/>
  <c r="U304" i="6"/>
  <c r="U312" i="6"/>
  <c r="U320" i="6"/>
  <c r="U328" i="6"/>
  <c r="U336" i="6"/>
  <c r="U344" i="6"/>
  <c r="U352" i="6"/>
  <c r="U360" i="6"/>
  <c r="U366" i="6"/>
  <c r="S18" i="6"/>
  <c r="S34" i="6"/>
  <c r="S50" i="6"/>
  <c r="S66" i="6"/>
  <c r="S82" i="6"/>
  <c r="S98" i="6"/>
  <c r="S114" i="6"/>
  <c r="S130" i="6"/>
  <c r="S146" i="6"/>
  <c r="S162" i="6"/>
  <c r="S178" i="6"/>
  <c r="V193" i="6"/>
  <c r="V201" i="6"/>
  <c r="V209" i="6"/>
  <c r="V217" i="6"/>
  <c r="V225" i="6"/>
  <c r="V233" i="6"/>
  <c r="V241" i="6"/>
  <c r="V249" i="6"/>
  <c r="V257" i="6"/>
  <c r="V265" i="6"/>
  <c r="V273" i="6"/>
  <c r="V281" i="6"/>
  <c r="V289" i="6"/>
  <c r="V297" i="6"/>
  <c r="V305" i="6"/>
  <c r="V313" i="6"/>
  <c r="V321" i="6"/>
  <c r="V329" i="6"/>
  <c r="V337" i="6"/>
  <c r="V345" i="6"/>
  <c r="V353" i="6"/>
  <c r="V361" i="6"/>
  <c r="T367" i="6"/>
  <c r="T39" i="6"/>
  <c r="T103" i="6"/>
  <c r="T167" i="6"/>
  <c r="U212" i="6"/>
  <c r="U244" i="6"/>
  <c r="U276" i="6"/>
  <c r="U308" i="6"/>
  <c r="U340" i="6"/>
  <c r="U368" i="6"/>
  <c r="T7" i="6"/>
  <c r="T71" i="6"/>
  <c r="T135" i="6"/>
  <c r="U196" i="6"/>
  <c r="U260" i="6"/>
  <c r="U324" i="6"/>
  <c r="T87" i="6"/>
  <c r="U204" i="6"/>
  <c r="U268" i="6"/>
  <c r="U332" i="6"/>
  <c r="T55" i="6"/>
  <c r="T119" i="6"/>
  <c r="T183" i="6"/>
  <c r="U220" i="6"/>
  <c r="U252" i="6"/>
  <c r="U284" i="6"/>
  <c r="U316" i="6"/>
  <c r="U348" i="6"/>
  <c r="U228" i="6"/>
  <c r="U292" i="6"/>
  <c r="U356" i="6"/>
  <c r="T23" i="6"/>
  <c r="T151" i="6"/>
  <c r="U236" i="6"/>
  <c r="U300" i="6"/>
  <c r="U364" i="6"/>
  <c r="X8" i="1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G5" i="6"/>
  <c r="G7" i="6"/>
  <c r="G9" i="6"/>
  <c r="G11" i="6"/>
  <c r="G13" i="6"/>
  <c r="G15" i="6"/>
  <c r="G17" i="6"/>
  <c r="G19" i="6"/>
  <c r="G21" i="6"/>
  <c r="G23" i="6"/>
  <c r="G25" i="6"/>
  <c r="G27" i="6"/>
  <c r="G29" i="6"/>
  <c r="G31" i="6"/>
  <c r="G33" i="6"/>
  <c r="G35" i="6"/>
  <c r="G37" i="6"/>
  <c r="G39" i="6"/>
  <c r="G41" i="6"/>
  <c r="G43" i="6"/>
  <c r="G45" i="6"/>
  <c r="G47" i="6"/>
  <c r="G49" i="6"/>
  <c r="G51" i="6"/>
  <c r="G53" i="6"/>
  <c r="G55" i="6"/>
  <c r="G57" i="6"/>
  <c r="G59" i="6"/>
  <c r="G61" i="6"/>
  <c r="G63" i="6"/>
  <c r="G65" i="6"/>
  <c r="G67" i="6"/>
  <c r="G69" i="6"/>
  <c r="G71" i="6"/>
  <c r="G73" i="6"/>
  <c r="G75" i="6"/>
  <c r="G77" i="6"/>
  <c r="G79" i="6"/>
  <c r="G81" i="6"/>
  <c r="G83" i="6"/>
  <c r="G85" i="6"/>
  <c r="G87" i="6"/>
  <c r="G89" i="6"/>
  <c r="G91" i="6"/>
  <c r="G93" i="6"/>
  <c r="G95" i="6"/>
  <c r="G97" i="6"/>
  <c r="G99" i="6"/>
  <c r="G101" i="6"/>
  <c r="G103" i="6"/>
  <c r="G105" i="6"/>
  <c r="G107" i="6"/>
  <c r="G109" i="6"/>
  <c r="G111" i="6"/>
  <c r="G113" i="6"/>
  <c r="G115" i="6"/>
  <c r="G117" i="6"/>
  <c r="G119" i="6"/>
  <c r="G121" i="6"/>
  <c r="J122" i="6"/>
  <c r="G124" i="6"/>
  <c r="H125" i="6"/>
  <c r="J126" i="6"/>
  <c r="G128" i="6"/>
  <c r="H129" i="6"/>
  <c r="J130" i="6"/>
  <c r="G132" i="6"/>
  <c r="H133" i="6"/>
  <c r="J134" i="6"/>
  <c r="G136" i="6"/>
  <c r="H137" i="6"/>
  <c r="J138" i="6"/>
  <c r="G140" i="6"/>
  <c r="H141" i="6"/>
  <c r="J142" i="6"/>
  <c r="G144" i="6"/>
  <c r="H145" i="6"/>
  <c r="J146" i="6"/>
  <c r="G148" i="6"/>
  <c r="H149" i="6"/>
  <c r="J150" i="6"/>
  <c r="G152" i="6"/>
  <c r="H153" i="6"/>
  <c r="J154" i="6"/>
  <c r="G156" i="6"/>
  <c r="H157" i="6"/>
  <c r="J158" i="6"/>
  <c r="G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I4" i="6"/>
  <c r="G8" i="6"/>
  <c r="G10" i="6"/>
  <c r="G14" i="6"/>
  <c r="G18" i="6"/>
  <c r="G22" i="6"/>
  <c r="G26" i="6"/>
  <c r="G30" i="6"/>
  <c r="G34" i="6"/>
  <c r="G38" i="6"/>
  <c r="G42" i="6"/>
  <c r="G46" i="6"/>
  <c r="G50" i="6"/>
  <c r="G54" i="6"/>
  <c r="G58" i="6"/>
  <c r="G62" i="6"/>
  <c r="G66" i="6"/>
  <c r="G70" i="6"/>
  <c r="G74" i="6"/>
  <c r="G76" i="6"/>
  <c r="G80" i="6"/>
  <c r="G84" i="6"/>
  <c r="G96" i="6"/>
  <c r="G102" i="6"/>
  <c r="G104" i="6"/>
  <c r="G108" i="6"/>
  <c r="G110" i="6"/>
  <c r="G114" i="6"/>
  <c r="G118" i="6"/>
  <c r="G122" i="6"/>
  <c r="J124" i="6"/>
  <c r="H127" i="6"/>
  <c r="G130" i="6"/>
  <c r="J132" i="6"/>
  <c r="H135" i="6"/>
  <c r="G138" i="6"/>
  <c r="J140" i="6"/>
  <c r="H143" i="6"/>
  <c r="G146" i="6"/>
  <c r="H147" i="6"/>
  <c r="G150" i="6"/>
  <c r="J152" i="6"/>
  <c r="H155" i="6"/>
  <c r="G158" i="6"/>
  <c r="J160" i="6"/>
  <c r="J162" i="6"/>
  <c r="J164" i="6"/>
  <c r="J166" i="6"/>
  <c r="J168" i="6"/>
  <c r="J171" i="6"/>
  <c r="J173" i="6"/>
  <c r="J175" i="6"/>
  <c r="J177" i="6"/>
  <c r="J179" i="6"/>
  <c r="J181" i="6"/>
  <c r="J183" i="6"/>
  <c r="J185" i="6"/>
  <c r="J187" i="6"/>
  <c r="J189" i="6"/>
  <c r="J191" i="6"/>
  <c r="J193" i="6"/>
  <c r="J195" i="6"/>
  <c r="J197" i="6"/>
  <c r="J199" i="6"/>
  <c r="J200" i="6"/>
  <c r="J202" i="6"/>
  <c r="J204" i="6"/>
  <c r="J206" i="6"/>
  <c r="J208" i="6"/>
  <c r="J210" i="6"/>
  <c r="J212" i="6"/>
  <c r="J214" i="6"/>
  <c r="J216" i="6"/>
  <c r="J218" i="6"/>
  <c r="J220" i="6"/>
  <c r="J222" i="6"/>
  <c r="J224" i="6"/>
  <c r="J226" i="6"/>
  <c r="J228" i="6"/>
  <c r="J230" i="6"/>
  <c r="J232" i="6"/>
  <c r="J234" i="6"/>
  <c r="J236" i="6"/>
  <c r="J238" i="6"/>
  <c r="J240" i="6"/>
  <c r="J242" i="6"/>
  <c r="J244" i="6"/>
  <c r="J246" i="6"/>
  <c r="J248" i="6"/>
  <c r="J250" i="6"/>
  <c r="J252" i="6"/>
  <c r="J254" i="6"/>
  <c r="J256" i="6"/>
  <c r="J259" i="6"/>
  <c r="J261" i="6"/>
  <c r="J263" i="6"/>
  <c r="J265" i="6"/>
  <c r="J267" i="6"/>
  <c r="J269" i="6"/>
  <c r="J271" i="6"/>
  <c r="J273" i="6"/>
  <c r="J275" i="6"/>
  <c r="J277" i="6"/>
  <c r="J279" i="6"/>
  <c r="J281" i="6"/>
  <c r="J283" i="6"/>
  <c r="J285" i="6"/>
  <c r="J287" i="6"/>
  <c r="J288" i="6"/>
  <c r="J290" i="6"/>
  <c r="J292" i="6"/>
  <c r="J294" i="6"/>
  <c r="J296" i="6"/>
  <c r="J298" i="6"/>
  <c r="J300" i="6"/>
  <c r="J302" i="6"/>
  <c r="J304" i="6"/>
  <c r="J306" i="6"/>
  <c r="J308" i="6"/>
  <c r="J310" i="6"/>
  <c r="J312" i="6"/>
  <c r="J314" i="6"/>
  <c r="J316" i="6"/>
  <c r="J318" i="6"/>
  <c r="J320" i="6"/>
  <c r="J322" i="6"/>
  <c r="J324" i="6"/>
  <c r="J326" i="6"/>
  <c r="J328" i="6"/>
  <c r="J330" i="6"/>
  <c r="J332" i="6"/>
  <c r="J334" i="6"/>
  <c r="J336" i="6"/>
  <c r="J338" i="6"/>
  <c r="J340" i="6"/>
  <c r="J342" i="6"/>
  <c r="J344" i="6"/>
  <c r="J346" i="6"/>
  <c r="J348" i="6"/>
  <c r="J350" i="6"/>
  <c r="J352" i="6"/>
  <c r="J354" i="6"/>
  <c r="J356" i="6"/>
  <c r="J358" i="6"/>
  <c r="J360" i="6"/>
  <c r="J362" i="6"/>
  <c r="J365" i="6"/>
  <c r="J367" i="6"/>
  <c r="G4" i="6"/>
  <c r="J5" i="6"/>
  <c r="J7" i="6"/>
  <c r="J9" i="6"/>
  <c r="J11" i="6"/>
  <c r="J13" i="6"/>
  <c r="J15" i="6"/>
  <c r="J17" i="6"/>
  <c r="J19" i="6"/>
  <c r="J21" i="6"/>
  <c r="J23" i="6"/>
  <c r="J25" i="6"/>
  <c r="J27" i="6"/>
  <c r="J29" i="6"/>
  <c r="J31" i="6"/>
  <c r="J33" i="6"/>
  <c r="J35" i="6"/>
  <c r="J37" i="6"/>
  <c r="J39" i="6"/>
  <c r="J41" i="6"/>
  <c r="J43" i="6"/>
  <c r="J45" i="6"/>
  <c r="J47" i="6"/>
  <c r="J49" i="6"/>
  <c r="J51" i="6"/>
  <c r="J53" i="6"/>
  <c r="J55" i="6"/>
  <c r="J57" i="6"/>
  <c r="J59" i="6"/>
  <c r="J61" i="6"/>
  <c r="J63" i="6"/>
  <c r="J65" i="6"/>
  <c r="J67" i="6"/>
  <c r="J69" i="6"/>
  <c r="J71" i="6"/>
  <c r="J73" i="6"/>
  <c r="J75" i="6"/>
  <c r="J77" i="6"/>
  <c r="J79" i="6"/>
  <c r="J81" i="6"/>
  <c r="J83" i="6"/>
  <c r="J85" i="6"/>
  <c r="J87" i="6"/>
  <c r="J89" i="6"/>
  <c r="J91" i="6"/>
  <c r="J93" i="6"/>
  <c r="J95" i="6"/>
  <c r="J97" i="6"/>
  <c r="J99" i="6"/>
  <c r="J101" i="6"/>
  <c r="J103" i="6"/>
  <c r="J105" i="6"/>
  <c r="J107" i="6"/>
  <c r="J109" i="6"/>
  <c r="J111" i="6"/>
  <c r="J113" i="6"/>
  <c r="J115" i="6"/>
  <c r="J117" i="6"/>
  <c r="J119" i="6"/>
  <c r="J121" i="6"/>
  <c r="G123" i="6"/>
  <c r="H124" i="6"/>
  <c r="J125" i="6"/>
  <c r="G127" i="6"/>
  <c r="H128" i="6"/>
  <c r="J129" i="6"/>
  <c r="G131" i="6"/>
  <c r="H132" i="6"/>
  <c r="J133" i="6"/>
  <c r="G135" i="6"/>
  <c r="H136" i="6"/>
  <c r="J137" i="6"/>
  <c r="G139" i="6"/>
  <c r="H140" i="6"/>
  <c r="J141" i="6"/>
  <c r="G143" i="6"/>
  <c r="H144" i="6"/>
  <c r="J145" i="6"/>
  <c r="G147" i="6"/>
  <c r="H148" i="6"/>
  <c r="J149" i="6"/>
  <c r="G151" i="6"/>
  <c r="H152" i="6"/>
  <c r="J153" i="6"/>
  <c r="G155" i="6"/>
  <c r="H156" i="6"/>
  <c r="J157" i="6"/>
  <c r="G159" i="6"/>
  <c r="H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J4" i="6"/>
  <c r="G6" i="6"/>
  <c r="G12" i="6"/>
  <c r="G16" i="6"/>
  <c r="G20" i="6"/>
  <c r="G24" i="6"/>
  <c r="G28" i="6"/>
  <c r="G32" i="6"/>
  <c r="G36" i="6"/>
  <c r="G40" i="6"/>
  <c r="G44" i="6"/>
  <c r="G48" i="6"/>
  <c r="G52" i="6"/>
  <c r="G56" i="6"/>
  <c r="G60" i="6"/>
  <c r="G64" i="6"/>
  <c r="G68" i="6"/>
  <c r="G72" i="6"/>
  <c r="G78" i="6"/>
  <c r="G82" i="6"/>
  <c r="G86" i="6"/>
  <c r="G88" i="6"/>
  <c r="G90" i="6"/>
  <c r="G92" i="6"/>
  <c r="G94" i="6"/>
  <c r="G98" i="6"/>
  <c r="G100" i="6"/>
  <c r="G106" i="6"/>
  <c r="G112" i="6"/>
  <c r="G116" i="6"/>
  <c r="G120" i="6"/>
  <c r="H123" i="6"/>
  <c r="G126" i="6"/>
  <c r="J128" i="6"/>
  <c r="H131" i="6"/>
  <c r="G134" i="6"/>
  <c r="J136" i="6"/>
  <c r="H139" i="6"/>
  <c r="G142" i="6"/>
  <c r="J144" i="6"/>
  <c r="J148" i="6"/>
  <c r="H151" i="6"/>
  <c r="G154" i="6"/>
  <c r="J156" i="6"/>
  <c r="H159" i="6"/>
  <c r="J161" i="6"/>
  <c r="J163" i="6"/>
  <c r="J165" i="6"/>
  <c r="J167" i="6"/>
  <c r="J169" i="6"/>
  <c r="J170" i="6"/>
  <c r="J172" i="6"/>
  <c r="J174" i="6"/>
  <c r="J176" i="6"/>
  <c r="J178" i="6"/>
  <c r="J180" i="6"/>
  <c r="J182" i="6"/>
  <c r="J184" i="6"/>
  <c r="J186" i="6"/>
  <c r="J188" i="6"/>
  <c r="J190" i="6"/>
  <c r="J192" i="6"/>
  <c r="J194" i="6"/>
  <c r="J196" i="6"/>
  <c r="J198" i="6"/>
  <c r="J201" i="6"/>
  <c r="J203" i="6"/>
  <c r="J205" i="6"/>
  <c r="J207" i="6"/>
  <c r="J209" i="6"/>
  <c r="J211" i="6"/>
  <c r="J213" i="6"/>
  <c r="J215" i="6"/>
  <c r="J217" i="6"/>
  <c r="J219" i="6"/>
  <c r="J221" i="6"/>
  <c r="J223" i="6"/>
  <c r="J225" i="6"/>
  <c r="J227" i="6"/>
  <c r="J229" i="6"/>
  <c r="J231" i="6"/>
  <c r="J233" i="6"/>
  <c r="J235" i="6"/>
  <c r="J237" i="6"/>
  <c r="J239" i="6"/>
  <c r="J241" i="6"/>
  <c r="J243" i="6"/>
  <c r="J245" i="6"/>
  <c r="J247" i="6"/>
  <c r="J249" i="6"/>
  <c r="J251" i="6"/>
  <c r="J253" i="6"/>
  <c r="J255" i="6"/>
  <c r="J257" i="6"/>
  <c r="J258" i="6"/>
  <c r="J260" i="6"/>
  <c r="J262" i="6"/>
  <c r="J264" i="6"/>
  <c r="J266" i="6"/>
  <c r="J268" i="6"/>
  <c r="J270" i="6"/>
  <c r="J272" i="6"/>
  <c r="J274" i="6"/>
  <c r="J276" i="6"/>
  <c r="J278" i="6"/>
  <c r="J280" i="6"/>
  <c r="J282" i="6"/>
  <c r="J284" i="6"/>
  <c r="J286" i="6"/>
  <c r="J289" i="6"/>
  <c r="J291" i="6"/>
  <c r="J293" i="6"/>
  <c r="J295" i="6"/>
  <c r="J297" i="6"/>
  <c r="J299" i="6"/>
  <c r="J301" i="6"/>
  <c r="J303" i="6"/>
  <c r="J305" i="6"/>
  <c r="J307" i="6"/>
  <c r="J309" i="6"/>
  <c r="J311" i="6"/>
  <c r="J313" i="6"/>
  <c r="J315" i="6"/>
  <c r="J317" i="6"/>
  <c r="J319" i="6"/>
  <c r="J321" i="6"/>
  <c r="J323" i="6"/>
  <c r="J325" i="6"/>
  <c r="J327" i="6"/>
  <c r="J329" i="6"/>
  <c r="J331" i="6"/>
  <c r="J333" i="6"/>
  <c r="J335" i="6"/>
  <c r="J337" i="6"/>
  <c r="J339" i="6"/>
  <c r="J341" i="6"/>
  <c r="J343" i="6"/>
  <c r="J345" i="6"/>
  <c r="J347" i="6"/>
  <c r="J349" i="6"/>
  <c r="J351" i="6"/>
  <c r="J353" i="6"/>
  <c r="J355" i="6"/>
  <c r="J357" i="6"/>
  <c r="J359" i="6"/>
  <c r="J361" i="6"/>
  <c r="J363" i="6"/>
  <c r="J364" i="6"/>
  <c r="J366" i="6"/>
  <c r="J368" i="6"/>
  <c r="J8" i="6"/>
  <c r="J16" i="6"/>
  <c r="J24" i="6"/>
  <c r="J32" i="6"/>
  <c r="J40" i="6"/>
  <c r="J48" i="6"/>
  <c r="J56" i="6"/>
  <c r="J64" i="6"/>
  <c r="J72" i="6"/>
  <c r="J80" i="6"/>
  <c r="J88" i="6"/>
  <c r="J96" i="6"/>
  <c r="J104" i="6"/>
  <c r="J112" i="6"/>
  <c r="J120" i="6"/>
  <c r="H126" i="6"/>
  <c r="J131" i="6"/>
  <c r="G137" i="6"/>
  <c r="H142" i="6"/>
  <c r="J147" i="6"/>
  <c r="G153" i="6"/>
  <c r="H158" i="6"/>
  <c r="G163" i="6"/>
  <c r="G167" i="6"/>
  <c r="G171" i="6"/>
  <c r="G175" i="6"/>
  <c r="G179" i="6"/>
  <c r="G183" i="6"/>
  <c r="G187" i="6"/>
  <c r="G191" i="6"/>
  <c r="G195" i="6"/>
  <c r="G199" i="6"/>
  <c r="G203" i="6"/>
  <c r="G207" i="6"/>
  <c r="G211" i="6"/>
  <c r="G215" i="6"/>
  <c r="G219" i="6"/>
  <c r="G223" i="6"/>
  <c r="G227" i="6"/>
  <c r="G231" i="6"/>
  <c r="G235" i="6"/>
  <c r="G239" i="6"/>
  <c r="G243" i="6"/>
  <c r="G247" i="6"/>
  <c r="G251" i="6"/>
  <c r="G255" i="6"/>
  <c r="G259" i="6"/>
  <c r="G263" i="6"/>
  <c r="G267" i="6"/>
  <c r="G271" i="6"/>
  <c r="G275" i="6"/>
  <c r="G279" i="6"/>
  <c r="G283" i="6"/>
  <c r="G287" i="6"/>
  <c r="G291" i="6"/>
  <c r="G295" i="6"/>
  <c r="G299" i="6"/>
  <c r="G303" i="6"/>
  <c r="G307" i="6"/>
  <c r="G311" i="6"/>
  <c r="G315" i="6"/>
  <c r="G319" i="6"/>
  <c r="G323" i="6"/>
  <c r="G327" i="6"/>
  <c r="G331" i="6"/>
  <c r="G335" i="6"/>
  <c r="G339" i="6"/>
  <c r="G343" i="6"/>
  <c r="G347" i="6"/>
  <c r="G351" i="6"/>
  <c r="G355" i="6"/>
  <c r="G359" i="6"/>
  <c r="G363" i="6"/>
  <c r="G367" i="6"/>
  <c r="J12" i="6"/>
  <c r="J28" i="6"/>
  <c r="J44" i="6"/>
  <c r="J52" i="6"/>
  <c r="J60" i="6"/>
  <c r="J68" i="6"/>
  <c r="J84" i="6"/>
  <c r="J100" i="6"/>
  <c r="J116" i="6"/>
  <c r="G129" i="6"/>
  <c r="J139" i="6"/>
  <c r="H150" i="6"/>
  <c r="G161" i="6"/>
  <c r="G169" i="6"/>
  <c r="G177" i="6"/>
  <c r="G185" i="6"/>
  <c r="G193" i="6"/>
  <c r="G201" i="6"/>
  <c r="G209" i="6"/>
  <c r="G217" i="6"/>
  <c r="G225" i="6"/>
  <c r="G233" i="6"/>
  <c r="G241" i="6"/>
  <c r="G249" i="6"/>
  <c r="G257" i="6"/>
  <c r="G265" i="6"/>
  <c r="G273" i="6"/>
  <c r="G281" i="6"/>
  <c r="G289" i="6"/>
  <c r="G297" i="6"/>
  <c r="G305" i="6"/>
  <c r="G313" i="6"/>
  <c r="G321" i="6"/>
  <c r="G329" i="6"/>
  <c r="G337" i="6"/>
  <c r="G345" i="6"/>
  <c r="G353" i="6"/>
  <c r="G365" i="6"/>
  <c r="J14" i="6"/>
  <c r="J30" i="6"/>
  <c r="J46" i="6"/>
  <c r="J62" i="6"/>
  <c r="J78" i="6"/>
  <c r="J94" i="6"/>
  <c r="J110" i="6"/>
  <c r="G125" i="6"/>
  <c r="J135" i="6"/>
  <c r="H146" i="6"/>
  <c r="G157" i="6"/>
  <c r="G166" i="6"/>
  <c r="G174" i="6"/>
  <c r="G182" i="6"/>
  <c r="G190" i="6"/>
  <c r="G198" i="6"/>
  <c r="G206" i="6"/>
  <c r="G214" i="6"/>
  <c r="G222" i="6"/>
  <c r="G230" i="6"/>
  <c r="G238" i="6"/>
  <c r="G246" i="6"/>
  <c r="G250" i="6"/>
  <c r="G254" i="6"/>
  <c r="G258" i="6"/>
  <c r="G262" i="6"/>
  <c r="G270" i="6"/>
  <c r="G278" i="6"/>
  <c r="G286" i="6"/>
  <c r="G294" i="6"/>
  <c r="G302" i="6"/>
  <c r="G310" i="6"/>
  <c r="G318" i="6"/>
  <c r="G326" i="6"/>
  <c r="G334" i="6"/>
  <c r="G342" i="6"/>
  <c r="G350" i="6"/>
  <c r="G358" i="6"/>
  <c r="G366" i="6"/>
  <c r="J10" i="6"/>
  <c r="J18" i="6"/>
  <c r="J26" i="6"/>
  <c r="J34" i="6"/>
  <c r="J42" i="6"/>
  <c r="J50" i="6"/>
  <c r="J58" i="6"/>
  <c r="J66" i="6"/>
  <c r="J74" i="6"/>
  <c r="J82" i="6"/>
  <c r="J90" i="6"/>
  <c r="J98" i="6"/>
  <c r="J106" i="6"/>
  <c r="J114" i="6"/>
  <c r="H122" i="6"/>
  <c r="J127" i="6"/>
  <c r="G133" i="6"/>
  <c r="H138" i="6"/>
  <c r="J143" i="6"/>
  <c r="G149" i="6"/>
  <c r="H154" i="6"/>
  <c r="J159" i="6"/>
  <c r="G164" i="6"/>
  <c r="G168" i="6"/>
  <c r="G172" i="6"/>
  <c r="G176" i="6"/>
  <c r="G180" i="6"/>
  <c r="G184" i="6"/>
  <c r="G188" i="6"/>
  <c r="G192" i="6"/>
  <c r="G196" i="6"/>
  <c r="G200" i="6"/>
  <c r="G204" i="6"/>
  <c r="G208" i="6"/>
  <c r="G212" i="6"/>
  <c r="G216" i="6"/>
  <c r="G220" i="6"/>
  <c r="G224" i="6"/>
  <c r="G228" i="6"/>
  <c r="G232" i="6"/>
  <c r="G236" i="6"/>
  <c r="G240" i="6"/>
  <c r="G244" i="6"/>
  <c r="G248" i="6"/>
  <c r="G252" i="6"/>
  <c r="G256" i="6"/>
  <c r="G260" i="6"/>
  <c r="G264" i="6"/>
  <c r="G268" i="6"/>
  <c r="G272" i="6"/>
  <c r="G276" i="6"/>
  <c r="G280" i="6"/>
  <c r="G284" i="6"/>
  <c r="G288" i="6"/>
  <c r="G292" i="6"/>
  <c r="G296" i="6"/>
  <c r="G300" i="6"/>
  <c r="G304" i="6"/>
  <c r="G308" i="6"/>
  <c r="G312" i="6"/>
  <c r="G316" i="6"/>
  <c r="G320" i="6"/>
  <c r="G324" i="6"/>
  <c r="G328" i="6"/>
  <c r="G332" i="6"/>
  <c r="G336" i="6"/>
  <c r="G340" i="6"/>
  <c r="G344" i="6"/>
  <c r="G348" i="6"/>
  <c r="G352" i="6"/>
  <c r="G356" i="6"/>
  <c r="G360" i="6"/>
  <c r="G364" i="6"/>
  <c r="G368" i="6"/>
  <c r="J20" i="6"/>
  <c r="J36" i="6"/>
  <c r="J76" i="6"/>
  <c r="J92" i="6"/>
  <c r="J108" i="6"/>
  <c r="J123" i="6"/>
  <c r="H134" i="6"/>
  <c r="G145" i="6"/>
  <c r="J155" i="6"/>
  <c r="G165" i="6"/>
  <c r="G173" i="6"/>
  <c r="G181" i="6"/>
  <c r="G189" i="6"/>
  <c r="G197" i="6"/>
  <c r="G205" i="6"/>
  <c r="G213" i="6"/>
  <c r="G221" i="6"/>
  <c r="G229" i="6"/>
  <c r="G237" i="6"/>
  <c r="G245" i="6"/>
  <c r="G253" i="6"/>
  <c r="G261" i="6"/>
  <c r="G269" i="6"/>
  <c r="G277" i="6"/>
  <c r="G285" i="6"/>
  <c r="G293" i="6"/>
  <c r="G301" i="6"/>
  <c r="G309" i="6"/>
  <c r="G317" i="6"/>
  <c r="G325" i="6"/>
  <c r="G333" i="6"/>
  <c r="G341" i="6"/>
  <c r="G349" i="6"/>
  <c r="G357" i="6"/>
  <c r="G361" i="6"/>
  <c r="H4" i="6"/>
  <c r="J6" i="6"/>
  <c r="J22" i="6"/>
  <c r="J38" i="6"/>
  <c r="J54" i="6"/>
  <c r="J70" i="6"/>
  <c r="J86" i="6"/>
  <c r="J102" i="6"/>
  <c r="J118" i="6"/>
  <c r="H130" i="6"/>
  <c r="G141" i="6"/>
  <c r="J151" i="6"/>
  <c r="G162" i="6"/>
  <c r="G170" i="6"/>
  <c r="G178" i="6"/>
  <c r="G186" i="6"/>
  <c r="G194" i="6"/>
  <c r="G202" i="6"/>
  <c r="G210" i="6"/>
  <c r="G218" i="6"/>
  <c r="G226" i="6"/>
  <c r="G234" i="6"/>
  <c r="G242" i="6"/>
  <c r="G266" i="6"/>
  <c r="G274" i="6"/>
  <c r="G282" i="6"/>
  <c r="G290" i="6"/>
  <c r="G298" i="6"/>
  <c r="G306" i="6"/>
  <c r="G314" i="6"/>
  <c r="G322" i="6"/>
  <c r="G330" i="6"/>
  <c r="G338" i="6"/>
  <c r="G346" i="6"/>
  <c r="G354" i="6"/>
  <c r="G362" i="6"/>
  <c r="N16" i="1"/>
  <c r="V16" i="1"/>
  <c r="X16" i="1"/>
  <c r="W16" i="1"/>
  <c r="M16" i="1"/>
  <c r="U16" i="1"/>
  <c r="P16" i="1"/>
  <c r="O16" i="1"/>
  <c r="H16" i="1"/>
  <c r="M8" i="1"/>
  <c r="V14" i="1"/>
  <c r="V8" i="1"/>
  <c r="N10" i="1"/>
  <c r="W8" i="1"/>
  <c r="H8" i="1"/>
  <c r="P8" i="1"/>
  <c r="N12" i="1"/>
  <c r="V12" i="1"/>
  <c r="O12" i="1"/>
  <c r="W12" i="1"/>
  <c r="H14" i="1"/>
  <c r="O10" i="1"/>
  <c r="U10" i="1"/>
  <c r="U12" i="1"/>
  <c r="U14" i="1"/>
  <c r="V10" i="1"/>
  <c r="M10" i="1"/>
  <c r="W10" i="1"/>
  <c r="W14" i="1"/>
  <c r="F10" i="1"/>
  <c r="D12" i="1"/>
  <c r="P12" i="1"/>
  <c r="X10" i="1"/>
  <c r="X14" i="1"/>
  <c r="H7" i="1"/>
  <c r="B7" i="1"/>
  <c r="B8" i="1"/>
  <c r="F8" i="1"/>
  <c r="N8" i="1"/>
  <c r="X7" i="1"/>
  <c r="U8" i="1"/>
  <c r="F14" i="1"/>
  <c r="M7" i="1"/>
  <c r="O8" i="1"/>
  <c r="F12" i="1"/>
  <c r="D14" i="1"/>
  <c r="O14" i="1"/>
  <c r="O7" i="1"/>
  <c r="U7" i="1"/>
  <c r="B14" i="1"/>
  <c r="N14" i="1"/>
  <c r="N7" i="1"/>
  <c r="W7" i="1"/>
  <c r="H12" i="1"/>
  <c r="B10" i="1"/>
  <c r="F7" i="1"/>
  <c r="H10" i="1"/>
  <c r="D7" i="1"/>
  <c r="F16" i="1"/>
  <c r="B16" i="1"/>
  <c r="D16" i="1"/>
  <c r="F512" i="8" l="1"/>
  <c r="F402" i="8"/>
  <c r="F842" i="8"/>
  <c r="F1062" i="8"/>
  <c r="F1172" i="8"/>
  <c r="F1282" i="8"/>
  <c r="F492" i="8"/>
  <c r="F712" i="8"/>
  <c r="F1064" i="8"/>
  <c r="F646" i="8"/>
  <c r="F1042" i="8"/>
  <c r="F1350" i="8"/>
  <c r="F362" i="8"/>
  <c r="F472" i="8"/>
  <c r="F186" i="8"/>
  <c r="F560" i="8"/>
  <c r="F164" i="8"/>
  <c r="F494" i="8"/>
  <c r="F98" i="8"/>
  <c r="F868" i="8"/>
  <c r="F340" i="8"/>
  <c r="F516" i="8"/>
  <c r="F582" i="8"/>
  <c r="F1198" i="8"/>
  <c r="F1242" i="8"/>
  <c r="F1352" i="8"/>
  <c r="E1275" i="8"/>
  <c r="B637" i="8"/>
  <c r="C725" i="8"/>
  <c r="C1363" i="8"/>
  <c r="C1231" i="8"/>
  <c r="F204" i="8"/>
  <c r="F776" i="8"/>
  <c r="F912" i="8"/>
  <c r="E945" i="8"/>
  <c r="C307" i="8"/>
  <c r="E681" i="8"/>
  <c r="C505" i="8"/>
  <c r="E813" i="8"/>
  <c r="F930" i="8"/>
  <c r="F1018" i="8"/>
  <c r="F1216" i="8"/>
  <c r="F1150" i="8"/>
  <c r="F1328" i="8"/>
  <c r="F1218" i="8"/>
  <c r="F736" i="8"/>
  <c r="F1220" i="8"/>
  <c r="B901" i="8"/>
  <c r="E593" i="8"/>
  <c r="D857" i="8"/>
  <c r="C1275" i="8"/>
  <c r="E1187" i="8"/>
  <c r="F138" i="8"/>
  <c r="F72" i="8"/>
  <c r="F644" i="8"/>
  <c r="F1238" i="8"/>
  <c r="F1348" i="8"/>
  <c r="F184" i="8"/>
  <c r="F448" i="8"/>
  <c r="F558" i="8"/>
  <c r="F602" i="8"/>
  <c r="F1284" i="8"/>
  <c r="F274" i="8"/>
  <c r="F692" i="8"/>
  <c r="F182" i="8"/>
  <c r="F358" i="8"/>
  <c r="F956" i="8"/>
  <c r="F1110" i="8"/>
  <c r="D175" i="8"/>
  <c r="B505" i="8"/>
  <c r="F489" i="8"/>
  <c r="E109" i="8"/>
  <c r="E439" i="8"/>
  <c r="E549" i="8"/>
  <c r="D87" i="8"/>
  <c r="E263" i="8"/>
  <c r="B439" i="8"/>
  <c r="F423" i="8"/>
  <c r="D549" i="8"/>
  <c r="E725" i="8"/>
  <c r="B65" i="8"/>
  <c r="E153" i="8"/>
  <c r="F225" i="8"/>
  <c r="B241" i="8"/>
  <c r="F335" i="8"/>
  <c r="C351" i="8"/>
  <c r="D637" i="8"/>
  <c r="C43" i="8"/>
  <c r="F181" i="8"/>
  <c r="B197" i="8"/>
  <c r="E65" i="8"/>
  <c r="D153" i="8"/>
  <c r="B769" i="8"/>
  <c r="F753" i="8"/>
  <c r="D263" i="8"/>
  <c r="B351" i="8"/>
  <c r="D439" i="8"/>
  <c r="C527" i="8"/>
  <c r="C813" i="8"/>
  <c r="F929" i="8"/>
  <c r="C945" i="8"/>
  <c r="D1341" i="8"/>
  <c r="B329" i="8"/>
  <c r="F313" i="8"/>
  <c r="D681" i="8"/>
  <c r="C923" i="8"/>
  <c r="D527" i="8"/>
  <c r="B615" i="8"/>
  <c r="C703" i="8"/>
  <c r="B923" i="8"/>
  <c r="F907" i="8"/>
  <c r="C1297" i="8"/>
  <c r="D901" i="8"/>
  <c r="E1055" i="8"/>
  <c r="E923" i="8"/>
  <c r="C1121" i="8"/>
  <c r="C1011" i="8"/>
  <c r="C1165" i="8"/>
  <c r="C1319" i="8"/>
  <c r="D1055" i="8"/>
  <c r="B1341" i="8"/>
  <c r="F1325" i="8"/>
  <c r="C1099" i="8"/>
  <c r="B1187" i="8"/>
  <c r="F1171" i="8"/>
  <c r="D1275" i="8"/>
  <c r="B1363" i="8"/>
  <c r="F1347" i="8"/>
  <c r="C1209" i="8"/>
  <c r="B1297" i="8"/>
  <c r="F1281" i="8"/>
  <c r="B107" i="8"/>
  <c r="B108" i="8"/>
  <c r="B106" i="8"/>
  <c r="F105" i="8"/>
  <c r="B19" i="8"/>
  <c r="B20" i="8"/>
  <c r="B18" i="8"/>
  <c r="F17" i="8"/>
  <c r="B216" i="8"/>
  <c r="F215" i="8"/>
  <c r="B218" i="8"/>
  <c r="B217" i="8"/>
  <c r="E42" i="8"/>
  <c r="E40" i="8"/>
  <c r="E41" i="8"/>
  <c r="E460" i="8"/>
  <c r="E458" i="8"/>
  <c r="E459" i="8"/>
  <c r="C85" i="8"/>
  <c r="C84" i="8"/>
  <c r="C86" i="8"/>
  <c r="E217" i="8"/>
  <c r="E216" i="8"/>
  <c r="E218" i="8"/>
  <c r="E415" i="8"/>
  <c r="E414" i="8"/>
  <c r="E416" i="8"/>
  <c r="F545" i="8"/>
  <c r="B548" i="8"/>
  <c r="B546" i="8"/>
  <c r="B547" i="8"/>
  <c r="D767" i="8"/>
  <c r="D768" i="8"/>
  <c r="D766" i="8"/>
  <c r="B966" i="8"/>
  <c r="B965" i="8"/>
  <c r="B964" i="8"/>
  <c r="F963" i="8"/>
  <c r="E63" i="8"/>
  <c r="E64" i="8"/>
  <c r="E62" i="8"/>
  <c r="D150" i="8"/>
  <c r="D151" i="8"/>
  <c r="D152" i="8"/>
  <c r="B240" i="8"/>
  <c r="B238" i="8"/>
  <c r="B239" i="8"/>
  <c r="F237" i="8"/>
  <c r="B414" i="8"/>
  <c r="F413" i="8"/>
  <c r="B416" i="8"/>
  <c r="B415" i="8"/>
  <c r="D524" i="8"/>
  <c r="D526" i="8"/>
  <c r="D525" i="8"/>
  <c r="B986" i="8"/>
  <c r="F985" i="8"/>
  <c r="B988" i="8"/>
  <c r="B987" i="8"/>
  <c r="C613" i="8"/>
  <c r="C612" i="8"/>
  <c r="C614" i="8"/>
  <c r="E744" i="8"/>
  <c r="E746" i="8"/>
  <c r="E745" i="8"/>
  <c r="E128" i="8"/>
  <c r="E129" i="8"/>
  <c r="E130" i="8"/>
  <c r="D64" i="8"/>
  <c r="D62" i="8"/>
  <c r="D63" i="8"/>
  <c r="C152" i="8"/>
  <c r="C151" i="8"/>
  <c r="C150" i="8"/>
  <c r="D260" i="8"/>
  <c r="D261" i="8"/>
  <c r="D262" i="8"/>
  <c r="E394" i="8"/>
  <c r="E392" i="8"/>
  <c r="E393" i="8"/>
  <c r="E634" i="8"/>
  <c r="E635" i="8"/>
  <c r="E636" i="8"/>
  <c r="E240" i="8"/>
  <c r="E239" i="8"/>
  <c r="E238" i="8"/>
  <c r="E327" i="8"/>
  <c r="E326" i="8"/>
  <c r="E328" i="8"/>
  <c r="D416" i="8"/>
  <c r="D415" i="8"/>
  <c r="D414" i="8"/>
  <c r="D502" i="8"/>
  <c r="D503" i="8"/>
  <c r="D504" i="8"/>
  <c r="D722" i="8"/>
  <c r="D724" i="8"/>
  <c r="D723" i="8"/>
  <c r="D832" i="8"/>
  <c r="D833" i="8"/>
  <c r="D834" i="8"/>
  <c r="C282" i="8"/>
  <c r="C283" i="8"/>
  <c r="C284" i="8"/>
  <c r="E372" i="8"/>
  <c r="E370" i="8"/>
  <c r="E371" i="8"/>
  <c r="C459" i="8"/>
  <c r="C460" i="8"/>
  <c r="C458" i="8"/>
  <c r="E548" i="8"/>
  <c r="E546" i="8"/>
  <c r="E547" i="8"/>
  <c r="C832" i="8"/>
  <c r="C833" i="8"/>
  <c r="C834" i="8"/>
  <c r="B1032" i="8"/>
  <c r="B1030" i="8"/>
  <c r="F1029" i="8"/>
  <c r="B1031" i="8"/>
  <c r="B592" i="8"/>
  <c r="F589" i="8"/>
  <c r="B591" i="8"/>
  <c r="B590" i="8"/>
  <c r="E679" i="8"/>
  <c r="E680" i="8"/>
  <c r="E678" i="8"/>
  <c r="C768" i="8"/>
  <c r="C767" i="8"/>
  <c r="C766" i="8"/>
  <c r="B856" i="8"/>
  <c r="B854" i="8"/>
  <c r="F853" i="8"/>
  <c r="B855" i="8"/>
  <c r="C1010" i="8"/>
  <c r="C1009" i="8"/>
  <c r="C1008" i="8"/>
  <c r="E1119" i="8"/>
  <c r="E1118" i="8"/>
  <c r="E1120" i="8"/>
  <c r="B636" i="8"/>
  <c r="F633" i="8"/>
  <c r="B634" i="8"/>
  <c r="B635" i="8"/>
  <c r="E723" i="8"/>
  <c r="E722" i="8"/>
  <c r="E724" i="8"/>
  <c r="D813" i="8"/>
  <c r="D810" i="8"/>
  <c r="D812" i="8"/>
  <c r="D811" i="8"/>
  <c r="E900" i="8"/>
  <c r="E899" i="8"/>
  <c r="E898" i="8"/>
  <c r="D898" i="8"/>
  <c r="D899" i="8"/>
  <c r="D900" i="8"/>
  <c r="C986" i="8"/>
  <c r="C988" i="8"/>
  <c r="C987" i="8"/>
  <c r="D1184" i="8"/>
  <c r="D1185" i="8"/>
  <c r="D1186" i="8"/>
  <c r="D1317" i="8"/>
  <c r="D1318" i="8"/>
  <c r="D1316" i="8"/>
  <c r="D1053" i="8"/>
  <c r="D1054" i="8"/>
  <c r="D1052" i="8"/>
  <c r="E1296" i="8"/>
  <c r="E1294" i="8"/>
  <c r="E1295" i="8"/>
  <c r="E1076" i="8"/>
  <c r="E1075" i="8"/>
  <c r="E1074" i="8"/>
  <c r="B1163" i="8"/>
  <c r="F1161" i="8"/>
  <c r="B1162" i="8"/>
  <c r="B1164" i="8"/>
  <c r="D1360" i="8"/>
  <c r="D1361" i="8"/>
  <c r="D1362" i="8"/>
  <c r="B1120" i="8"/>
  <c r="F1117" i="8"/>
  <c r="B1119" i="8"/>
  <c r="B1118" i="8"/>
  <c r="C1184" i="8"/>
  <c r="C1185" i="8"/>
  <c r="C1186" i="8"/>
  <c r="E1273" i="8"/>
  <c r="E1274" i="8"/>
  <c r="E1272" i="8"/>
  <c r="E1362" i="8"/>
  <c r="E1361" i="8"/>
  <c r="E1360" i="8"/>
  <c r="E1207" i="8"/>
  <c r="E1206" i="8"/>
  <c r="E1208" i="8"/>
  <c r="B1294" i="8"/>
  <c r="B1296" i="8"/>
  <c r="F1293" i="8"/>
  <c r="B1295" i="8"/>
  <c r="C189" i="8"/>
  <c r="C191" i="8"/>
  <c r="C190" i="8"/>
  <c r="E101" i="8"/>
  <c r="E103" i="8"/>
  <c r="E102" i="8"/>
  <c r="B389" i="8"/>
  <c r="B387" i="8"/>
  <c r="F386" i="8"/>
  <c r="B388" i="8"/>
  <c r="C409" i="8"/>
  <c r="C411" i="8"/>
  <c r="C410" i="8"/>
  <c r="E431" i="8"/>
  <c r="E433" i="8"/>
  <c r="E432" i="8"/>
  <c r="C57" i="8"/>
  <c r="C59" i="8"/>
  <c r="C58" i="8"/>
  <c r="D233" i="8"/>
  <c r="D235" i="8"/>
  <c r="D234" i="8"/>
  <c r="B409" i="8"/>
  <c r="B411" i="8"/>
  <c r="B410" i="8"/>
  <c r="F408" i="8"/>
  <c r="C587" i="8"/>
  <c r="C585" i="8"/>
  <c r="C586" i="8"/>
  <c r="C807" i="8"/>
  <c r="C806" i="8"/>
  <c r="C805" i="8"/>
  <c r="E1158" i="8"/>
  <c r="E1157" i="8"/>
  <c r="E1159" i="8"/>
  <c r="C80" i="8"/>
  <c r="C79" i="8"/>
  <c r="C81" i="8"/>
  <c r="B168" i="8"/>
  <c r="B169" i="8"/>
  <c r="B167" i="8"/>
  <c r="F166" i="8"/>
  <c r="E256" i="8"/>
  <c r="E255" i="8"/>
  <c r="E257" i="8"/>
  <c r="C367" i="8"/>
  <c r="C366" i="8"/>
  <c r="C365" i="8"/>
  <c r="E543" i="8"/>
  <c r="E541" i="8"/>
  <c r="E542" i="8"/>
  <c r="E872" i="8"/>
  <c r="E871" i="8"/>
  <c r="E873" i="8"/>
  <c r="B785" i="8"/>
  <c r="F782" i="8"/>
  <c r="B784" i="8"/>
  <c r="B783" i="8"/>
  <c r="B146" i="8"/>
  <c r="B145" i="8"/>
  <c r="B147" i="8"/>
  <c r="F144" i="8"/>
  <c r="E59" i="8"/>
  <c r="E58" i="8"/>
  <c r="E57" i="8"/>
  <c r="D145" i="8"/>
  <c r="D146" i="8"/>
  <c r="D147" i="8"/>
  <c r="C257" i="8"/>
  <c r="C256" i="8"/>
  <c r="C255" i="8"/>
  <c r="E497" i="8"/>
  <c r="E498" i="8"/>
  <c r="E499" i="8"/>
  <c r="E784" i="8"/>
  <c r="E785" i="8"/>
  <c r="E783" i="8"/>
  <c r="C234" i="8"/>
  <c r="C233" i="8"/>
  <c r="C235" i="8"/>
  <c r="C321" i="8"/>
  <c r="C322" i="8"/>
  <c r="C323" i="8"/>
  <c r="E410" i="8"/>
  <c r="E409" i="8"/>
  <c r="E411" i="8"/>
  <c r="D497" i="8"/>
  <c r="D498" i="8"/>
  <c r="D499" i="8"/>
  <c r="E652" i="8"/>
  <c r="E651" i="8"/>
  <c r="E653" i="8"/>
  <c r="B739" i="8"/>
  <c r="F738" i="8"/>
  <c r="B741" i="8"/>
  <c r="B740" i="8"/>
  <c r="C939" i="8"/>
  <c r="C937" i="8"/>
  <c r="C938" i="8"/>
  <c r="B279" i="8"/>
  <c r="B277" i="8"/>
  <c r="B278" i="8"/>
  <c r="F276" i="8"/>
  <c r="D365" i="8"/>
  <c r="D367" i="8"/>
  <c r="D366" i="8"/>
  <c r="E454" i="8"/>
  <c r="E453" i="8"/>
  <c r="E455" i="8"/>
  <c r="D609" i="8"/>
  <c r="D608" i="8"/>
  <c r="D607" i="8"/>
  <c r="C829" i="8"/>
  <c r="C828" i="8"/>
  <c r="C827" i="8"/>
  <c r="E1312" i="8"/>
  <c r="E1311" i="8"/>
  <c r="E1313" i="8"/>
  <c r="B607" i="8"/>
  <c r="F606" i="8"/>
  <c r="B608" i="8"/>
  <c r="B609" i="8"/>
  <c r="C695" i="8"/>
  <c r="C696" i="8"/>
  <c r="C697" i="8"/>
  <c r="D785" i="8"/>
  <c r="D783" i="8"/>
  <c r="D784" i="8"/>
  <c r="D873" i="8"/>
  <c r="D871" i="8"/>
  <c r="D872" i="8"/>
  <c r="D1333" i="8"/>
  <c r="D1335" i="8"/>
  <c r="D1334" i="8"/>
  <c r="B631" i="8"/>
  <c r="F628" i="8"/>
  <c r="B629" i="8"/>
  <c r="B630" i="8"/>
  <c r="C718" i="8"/>
  <c r="C717" i="8"/>
  <c r="C719" i="8"/>
  <c r="D805" i="8"/>
  <c r="D806" i="8"/>
  <c r="D807" i="8"/>
  <c r="D894" i="8"/>
  <c r="D895" i="8"/>
  <c r="D893" i="8"/>
  <c r="C1137" i="8"/>
  <c r="C1135" i="8"/>
  <c r="C1136" i="8"/>
  <c r="E917" i="8"/>
  <c r="E916" i="8"/>
  <c r="E915" i="8"/>
  <c r="E1092" i="8"/>
  <c r="E1093" i="8"/>
  <c r="E1091" i="8"/>
  <c r="E1289" i="8"/>
  <c r="E1290" i="8"/>
  <c r="E1291" i="8"/>
  <c r="D981" i="8"/>
  <c r="D983" i="8"/>
  <c r="D982" i="8"/>
  <c r="C1071" i="8"/>
  <c r="C1070" i="8"/>
  <c r="C1069" i="8"/>
  <c r="D1247" i="8"/>
  <c r="D1245" i="8"/>
  <c r="D1246" i="8"/>
  <c r="E1025" i="8"/>
  <c r="E1027" i="8"/>
  <c r="E1026" i="8"/>
  <c r="B1115" i="8"/>
  <c r="B1114" i="8"/>
  <c r="B1113" i="8"/>
  <c r="F1112" i="8"/>
  <c r="D1069" i="8"/>
  <c r="D1070" i="8"/>
  <c r="D1071" i="8"/>
  <c r="D1201" i="8"/>
  <c r="D1202" i="8"/>
  <c r="D1203" i="8"/>
  <c r="F1178" i="8"/>
  <c r="B1180" i="8"/>
  <c r="B1179" i="8"/>
  <c r="B1181" i="8"/>
  <c r="D1267" i="8"/>
  <c r="D1268" i="8"/>
  <c r="D1269" i="8"/>
  <c r="B1357" i="8"/>
  <c r="F1354" i="8"/>
  <c r="B1356" i="8"/>
  <c r="B1355" i="8"/>
  <c r="C1203" i="8"/>
  <c r="C1201" i="8"/>
  <c r="C1202" i="8"/>
  <c r="B1289" i="8"/>
  <c r="B1291" i="8"/>
  <c r="B1290" i="8"/>
  <c r="F1288" i="8"/>
  <c r="F710" i="8"/>
  <c r="F160" i="8"/>
  <c r="F490" i="8"/>
  <c r="F6" i="8"/>
  <c r="F94" i="8"/>
  <c r="F424" i="8"/>
  <c r="F556" i="8"/>
  <c r="F336" i="8"/>
  <c r="F314" i="8"/>
  <c r="D417" i="8"/>
  <c r="F754" i="8"/>
  <c r="F578" i="8"/>
  <c r="F666" i="8"/>
  <c r="F1084" i="8"/>
  <c r="F996" i="8"/>
  <c r="F974" i="8"/>
  <c r="F1128" i="8"/>
  <c r="F1304" i="8"/>
  <c r="F228" i="8"/>
  <c r="F404" i="8"/>
  <c r="F756" i="8"/>
  <c r="F30" i="8"/>
  <c r="F470" i="8"/>
  <c r="F844" i="8"/>
  <c r="F74" i="8"/>
  <c r="F514" i="8"/>
  <c r="F294" i="8"/>
  <c r="F734" i="8"/>
  <c r="F316" i="8"/>
  <c r="F1086" i="8"/>
  <c r="F668" i="8"/>
  <c r="F1130" i="8"/>
  <c r="F384" i="8"/>
  <c r="F714" i="8"/>
  <c r="F824" i="8"/>
  <c r="F120" i="8"/>
  <c r="F208" i="8"/>
  <c r="F890" i="8"/>
  <c r="F450" i="8"/>
  <c r="F1088" i="8"/>
  <c r="F604" i="8"/>
  <c r="F626" i="8"/>
  <c r="F1330" i="8"/>
  <c r="F1000" i="8"/>
  <c r="F1132" i="8"/>
  <c r="F1308" i="8"/>
  <c r="C197" i="8"/>
  <c r="D43" i="8"/>
  <c r="E131" i="8"/>
  <c r="C21" i="8"/>
  <c r="D593" i="8"/>
  <c r="B153" i="8"/>
  <c r="F137" i="8"/>
  <c r="D285" i="8"/>
  <c r="D461" i="8"/>
  <c r="C593" i="8"/>
  <c r="E1363" i="8"/>
  <c r="C87" i="8"/>
  <c r="B175" i="8"/>
  <c r="F159" i="8"/>
  <c r="B263" i="8"/>
  <c r="F247" i="8"/>
  <c r="C373" i="8"/>
  <c r="E747" i="8"/>
  <c r="E571" i="8"/>
  <c r="D109" i="8"/>
  <c r="D351" i="8"/>
  <c r="B87" i="8"/>
  <c r="F71" i="8"/>
  <c r="E175" i="8"/>
  <c r="B373" i="8"/>
  <c r="F357" i="8"/>
  <c r="E791" i="8"/>
  <c r="C285" i="8"/>
  <c r="E373" i="8"/>
  <c r="F445" i="8"/>
  <c r="B461" i="8"/>
  <c r="B549" i="8"/>
  <c r="F533" i="8"/>
  <c r="E703" i="8"/>
  <c r="D835" i="8"/>
  <c r="F951" i="8"/>
  <c r="B967" i="8"/>
  <c r="C263" i="8"/>
  <c r="E351" i="8"/>
  <c r="C439" i="8"/>
  <c r="B527" i="8"/>
  <c r="D703" i="8"/>
  <c r="B1077" i="8"/>
  <c r="F1061" i="8"/>
  <c r="C549" i="8"/>
  <c r="C637" i="8"/>
  <c r="D725" i="8"/>
  <c r="F797" i="8"/>
  <c r="B813" i="8"/>
  <c r="C989" i="8"/>
  <c r="C571" i="8"/>
  <c r="F643" i="8"/>
  <c r="B659" i="8"/>
  <c r="F731" i="8"/>
  <c r="C747" i="8"/>
  <c r="E835" i="8"/>
  <c r="D967" i="8"/>
  <c r="E1319" i="8"/>
  <c r="B945" i="8"/>
  <c r="E1143" i="8"/>
  <c r="D945" i="8"/>
  <c r="B1033" i="8"/>
  <c r="F1017" i="8"/>
  <c r="C1187" i="8"/>
  <c r="B989" i="8"/>
  <c r="F973" i="8"/>
  <c r="E1077" i="8"/>
  <c r="D1033" i="8"/>
  <c r="E1121" i="8"/>
  <c r="F1105" i="8"/>
  <c r="B1121" i="8"/>
  <c r="E1209" i="8"/>
  <c r="D1297" i="8"/>
  <c r="B1143" i="8"/>
  <c r="F1127" i="8"/>
  <c r="D1231" i="8"/>
  <c r="F1303" i="8"/>
  <c r="B1319" i="8"/>
  <c r="B151" i="8"/>
  <c r="B150" i="8"/>
  <c r="B152" i="8"/>
  <c r="F149" i="8"/>
  <c r="D238" i="8"/>
  <c r="D240" i="8"/>
  <c r="D239" i="8"/>
  <c r="D304" i="8"/>
  <c r="D306" i="8"/>
  <c r="D305" i="8"/>
  <c r="C63" i="8"/>
  <c r="C62" i="8"/>
  <c r="C64" i="8"/>
  <c r="C547" i="8"/>
  <c r="C548" i="8"/>
  <c r="C546" i="8"/>
  <c r="E107" i="8"/>
  <c r="E106" i="8"/>
  <c r="E108" i="8"/>
  <c r="C239" i="8"/>
  <c r="C238" i="8"/>
  <c r="C240" i="8"/>
  <c r="C438" i="8"/>
  <c r="C437" i="8"/>
  <c r="C436" i="8"/>
  <c r="C570" i="8"/>
  <c r="C568" i="8"/>
  <c r="C569" i="8"/>
  <c r="C855" i="8"/>
  <c r="C854" i="8"/>
  <c r="C856" i="8"/>
  <c r="D987" i="8"/>
  <c r="D986" i="8"/>
  <c r="D988" i="8"/>
  <c r="B85" i="8"/>
  <c r="B86" i="8"/>
  <c r="B84" i="8"/>
  <c r="F83" i="8"/>
  <c r="C173" i="8"/>
  <c r="C172" i="8"/>
  <c r="C174" i="8"/>
  <c r="E261" i="8"/>
  <c r="E260" i="8"/>
  <c r="E262" i="8"/>
  <c r="B438" i="8"/>
  <c r="F435" i="8"/>
  <c r="B436" i="8"/>
  <c r="B437" i="8"/>
  <c r="B570" i="8"/>
  <c r="B568" i="8"/>
  <c r="F567" i="8"/>
  <c r="B569" i="8"/>
  <c r="E1009" i="8"/>
  <c r="E1008" i="8"/>
  <c r="E1010" i="8"/>
  <c r="D634" i="8"/>
  <c r="D635" i="8"/>
  <c r="D636" i="8"/>
  <c r="E766" i="8"/>
  <c r="E767" i="8"/>
  <c r="E768" i="8"/>
  <c r="E152" i="8"/>
  <c r="E151" i="8"/>
  <c r="E150" i="8"/>
  <c r="E84" i="8"/>
  <c r="E85" i="8"/>
  <c r="E86" i="8"/>
  <c r="B173" i="8"/>
  <c r="B172" i="8"/>
  <c r="B174" i="8"/>
  <c r="F171" i="8"/>
  <c r="C328" i="8"/>
  <c r="C326" i="8"/>
  <c r="C327" i="8"/>
  <c r="D480" i="8"/>
  <c r="D481" i="8"/>
  <c r="D482" i="8"/>
  <c r="C812" i="8"/>
  <c r="C811" i="8"/>
  <c r="C810" i="8"/>
  <c r="C260" i="8"/>
  <c r="C262" i="8"/>
  <c r="C261" i="8"/>
  <c r="E349" i="8"/>
  <c r="E348" i="8"/>
  <c r="E350" i="8"/>
  <c r="E438" i="8"/>
  <c r="E436" i="8"/>
  <c r="E437" i="8"/>
  <c r="B526" i="8"/>
  <c r="F523" i="8"/>
  <c r="B525" i="8"/>
  <c r="B524" i="8"/>
  <c r="B744" i="8"/>
  <c r="B745" i="8"/>
  <c r="B746" i="8"/>
  <c r="F743" i="8"/>
  <c r="F897" i="8"/>
  <c r="B899" i="8"/>
  <c r="B898" i="8"/>
  <c r="B900" i="8"/>
  <c r="E305" i="8"/>
  <c r="E304" i="8"/>
  <c r="E306" i="8"/>
  <c r="B393" i="8"/>
  <c r="F391" i="8"/>
  <c r="B394" i="8"/>
  <c r="B392" i="8"/>
  <c r="B482" i="8"/>
  <c r="B480" i="8"/>
  <c r="B481" i="8"/>
  <c r="F479" i="8"/>
  <c r="E569" i="8"/>
  <c r="E570" i="8"/>
  <c r="E568" i="8"/>
  <c r="D855" i="8"/>
  <c r="D856" i="8"/>
  <c r="D854" i="8"/>
  <c r="B1185" i="8"/>
  <c r="B1184" i="8"/>
  <c r="B1186" i="8"/>
  <c r="F1183" i="8"/>
  <c r="E613" i="8"/>
  <c r="E612" i="8"/>
  <c r="E614" i="8"/>
  <c r="C701" i="8"/>
  <c r="C702" i="8"/>
  <c r="C700" i="8"/>
  <c r="E789" i="8"/>
  <c r="E790" i="8"/>
  <c r="E788" i="8"/>
  <c r="D878" i="8"/>
  <c r="D877" i="8"/>
  <c r="D876" i="8"/>
  <c r="C1054" i="8"/>
  <c r="C1052" i="8"/>
  <c r="C1053" i="8"/>
  <c r="E1141" i="8"/>
  <c r="E1140" i="8"/>
  <c r="E1142" i="8"/>
  <c r="E657" i="8"/>
  <c r="E656" i="8"/>
  <c r="E658" i="8"/>
  <c r="C745" i="8"/>
  <c r="C746" i="8"/>
  <c r="C744" i="8"/>
  <c r="E832" i="8"/>
  <c r="E834" i="8"/>
  <c r="E833" i="8"/>
  <c r="C922" i="8"/>
  <c r="C921" i="8"/>
  <c r="C920" i="8"/>
  <c r="E920" i="8"/>
  <c r="E921" i="8"/>
  <c r="E922" i="8"/>
  <c r="D1008" i="8"/>
  <c r="D1009" i="8"/>
  <c r="D1010" i="8"/>
  <c r="D1207" i="8"/>
  <c r="D1206" i="8"/>
  <c r="D1208" i="8"/>
  <c r="C964" i="8"/>
  <c r="C966" i="8"/>
  <c r="C965" i="8"/>
  <c r="C1075" i="8"/>
  <c r="C1076" i="8"/>
  <c r="C1074" i="8"/>
  <c r="B1010" i="8"/>
  <c r="F1007" i="8"/>
  <c r="B1009" i="8"/>
  <c r="B1008" i="8"/>
  <c r="C1098" i="8"/>
  <c r="C1096" i="8"/>
  <c r="C1097" i="8"/>
  <c r="B1273" i="8"/>
  <c r="B1274" i="8"/>
  <c r="B1272" i="8"/>
  <c r="F1271" i="8"/>
  <c r="E1053" i="8"/>
  <c r="E1054" i="8"/>
  <c r="E1052" i="8"/>
  <c r="B1362" i="8"/>
  <c r="F1359" i="8"/>
  <c r="B1361" i="8"/>
  <c r="B1360" i="8"/>
  <c r="C1207" i="8"/>
  <c r="C1208" i="8"/>
  <c r="C1206" i="8"/>
  <c r="D1294" i="8"/>
  <c r="D1296" i="8"/>
  <c r="D1295" i="8"/>
  <c r="D1142" i="8"/>
  <c r="D1140" i="8"/>
  <c r="D1141" i="8"/>
  <c r="D1228" i="8"/>
  <c r="D1230" i="8"/>
  <c r="D1229" i="8"/>
  <c r="C1317" i="8"/>
  <c r="C1318" i="8"/>
  <c r="C1316" i="8"/>
  <c r="D37" i="8"/>
  <c r="D36" i="8"/>
  <c r="D35" i="8"/>
  <c r="E123" i="8"/>
  <c r="E124" i="8"/>
  <c r="E125" i="8"/>
  <c r="C14" i="8"/>
  <c r="C15" i="8"/>
  <c r="C13" i="8"/>
  <c r="B499" i="8"/>
  <c r="B498" i="8"/>
  <c r="B497" i="8"/>
  <c r="F496" i="8"/>
  <c r="E563" i="8"/>
  <c r="E564" i="8"/>
  <c r="E565" i="8"/>
  <c r="D81" i="8"/>
  <c r="D80" i="8"/>
  <c r="D79" i="8"/>
  <c r="D278" i="8"/>
  <c r="D279" i="8"/>
  <c r="D277" i="8"/>
  <c r="B432" i="8"/>
  <c r="B431" i="8"/>
  <c r="B433" i="8"/>
  <c r="F430" i="8"/>
  <c r="C609" i="8"/>
  <c r="C607" i="8"/>
  <c r="C608" i="8"/>
  <c r="D915" i="8"/>
  <c r="D916" i="8"/>
  <c r="D917" i="8"/>
  <c r="E13" i="8"/>
  <c r="E15" i="8"/>
  <c r="E14" i="8"/>
  <c r="C102" i="8"/>
  <c r="C101" i="8"/>
  <c r="C103" i="8"/>
  <c r="E191" i="8"/>
  <c r="E190" i="8"/>
  <c r="E189" i="8"/>
  <c r="D299" i="8"/>
  <c r="D300" i="8"/>
  <c r="D301" i="8"/>
  <c r="C454" i="8"/>
  <c r="C453" i="8"/>
  <c r="C455" i="8"/>
  <c r="D629" i="8"/>
  <c r="D630" i="8"/>
  <c r="D631" i="8"/>
  <c r="B895" i="8"/>
  <c r="B894" i="8"/>
  <c r="B893" i="8"/>
  <c r="F892" i="8"/>
  <c r="C35" i="8"/>
  <c r="C37" i="8"/>
  <c r="C36" i="8"/>
  <c r="B190" i="8"/>
  <c r="B189" i="8"/>
  <c r="B191" i="8"/>
  <c r="F188" i="8"/>
  <c r="B80" i="8"/>
  <c r="B79" i="8"/>
  <c r="B81" i="8"/>
  <c r="F78" i="8"/>
  <c r="E167" i="8"/>
  <c r="E168" i="8"/>
  <c r="E169" i="8"/>
  <c r="C301" i="8"/>
  <c r="C300" i="8"/>
  <c r="C299" i="8"/>
  <c r="C521" i="8"/>
  <c r="C519" i="8"/>
  <c r="C520" i="8"/>
  <c r="F848" i="8"/>
  <c r="B851" i="8"/>
  <c r="B849" i="8"/>
  <c r="B850" i="8"/>
  <c r="D257" i="8"/>
  <c r="D256" i="8"/>
  <c r="D255" i="8"/>
  <c r="B343" i="8"/>
  <c r="B345" i="8"/>
  <c r="B344" i="8"/>
  <c r="F342" i="8"/>
  <c r="D431" i="8"/>
  <c r="D432" i="8"/>
  <c r="D433" i="8"/>
  <c r="B521" i="8"/>
  <c r="B520" i="8"/>
  <c r="F518" i="8"/>
  <c r="B519" i="8"/>
  <c r="E675" i="8"/>
  <c r="E673" i="8"/>
  <c r="E674" i="8"/>
  <c r="B806" i="8"/>
  <c r="B807" i="8"/>
  <c r="F804" i="8"/>
  <c r="B805" i="8"/>
  <c r="B961" i="8"/>
  <c r="B960" i="8"/>
  <c r="B959" i="8"/>
  <c r="E299" i="8"/>
  <c r="E300" i="8"/>
  <c r="E301" i="8"/>
  <c r="D388" i="8"/>
  <c r="D389" i="8"/>
  <c r="D387" i="8"/>
  <c r="C476" i="8"/>
  <c r="C475" i="8"/>
  <c r="C477" i="8"/>
  <c r="D652" i="8"/>
  <c r="D651" i="8"/>
  <c r="D653" i="8"/>
  <c r="C849" i="8"/>
  <c r="C851" i="8"/>
  <c r="C850" i="8"/>
  <c r="C542" i="8"/>
  <c r="C541" i="8"/>
  <c r="C543" i="8"/>
  <c r="C629" i="8"/>
  <c r="C630" i="8"/>
  <c r="C631" i="8"/>
  <c r="D717" i="8"/>
  <c r="D718" i="8"/>
  <c r="D719" i="8"/>
  <c r="E805" i="8"/>
  <c r="E807" i="8"/>
  <c r="E806" i="8"/>
  <c r="B917" i="8"/>
  <c r="B916" i="8"/>
  <c r="F914" i="8"/>
  <c r="B915" i="8"/>
  <c r="C564" i="8"/>
  <c r="C563" i="8"/>
  <c r="C565" i="8"/>
  <c r="B651" i="8"/>
  <c r="F650" i="8"/>
  <c r="B652" i="8"/>
  <c r="B653" i="8"/>
  <c r="C741" i="8"/>
  <c r="C739" i="8"/>
  <c r="C740" i="8"/>
  <c r="E829" i="8"/>
  <c r="E828" i="8"/>
  <c r="E827" i="8"/>
  <c r="D959" i="8"/>
  <c r="D960" i="8"/>
  <c r="D961" i="8"/>
  <c r="E1267" i="8"/>
  <c r="E1269" i="8"/>
  <c r="E1268" i="8"/>
  <c r="B939" i="8"/>
  <c r="B938" i="8"/>
  <c r="F936" i="8"/>
  <c r="B937" i="8"/>
  <c r="C1114" i="8"/>
  <c r="C1113" i="8"/>
  <c r="C1115" i="8"/>
  <c r="C1356" i="8"/>
  <c r="C1357" i="8"/>
  <c r="C1355" i="8"/>
  <c r="C1005" i="8"/>
  <c r="C1003" i="8"/>
  <c r="C1004" i="8"/>
  <c r="C1158" i="8"/>
  <c r="C1157" i="8"/>
  <c r="C1159" i="8"/>
  <c r="C1312" i="8"/>
  <c r="C1313" i="8"/>
  <c r="C1311" i="8"/>
  <c r="D1047" i="8"/>
  <c r="D1048" i="8"/>
  <c r="D1049" i="8"/>
  <c r="E1224" i="8"/>
  <c r="E1225" i="8"/>
  <c r="E1223" i="8"/>
  <c r="C1091" i="8"/>
  <c r="C1092" i="8"/>
  <c r="C1093" i="8"/>
  <c r="C1224" i="8"/>
  <c r="C1223" i="8"/>
  <c r="C1225" i="8"/>
  <c r="E1202" i="8"/>
  <c r="E1201" i="8"/>
  <c r="E1203" i="8"/>
  <c r="D1289" i="8"/>
  <c r="D1290" i="8"/>
  <c r="D1291" i="8"/>
  <c r="B1135" i="8"/>
  <c r="B1136" i="8"/>
  <c r="F1134" i="8"/>
  <c r="B1137" i="8"/>
  <c r="D1223" i="8"/>
  <c r="D1224" i="8"/>
  <c r="D1225" i="8"/>
  <c r="B1313" i="8"/>
  <c r="B1312" i="8"/>
  <c r="F1310" i="8"/>
  <c r="B1311" i="8"/>
  <c r="F380" i="8"/>
  <c r="F820" i="8"/>
  <c r="F50" i="8"/>
  <c r="F116" i="8"/>
  <c r="F446" i="8"/>
  <c r="F600" i="8"/>
  <c r="F688" i="8"/>
  <c r="F908" i="8"/>
  <c r="F140" i="8"/>
  <c r="F426" i="8"/>
  <c r="F52" i="8"/>
  <c r="F778" i="8"/>
  <c r="F96" i="8"/>
  <c r="F360" i="8"/>
  <c r="F800" i="8"/>
  <c r="F822" i="8"/>
  <c r="F690" i="8"/>
  <c r="F866" i="8"/>
  <c r="F1196" i="8"/>
  <c r="F976" i="8"/>
  <c r="F1306" i="8"/>
  <c r="F1152" i="8"/>
  <c r="F32" i="8"/>
  <c r="F802" i="8"/>
  <c r="F10" i="8"/>
  <c r="F1022" i="8"/>
  <c r="F296" i="8"/>
  <c r="F846" i="8"/>
  <c r="F318" i="8"/>
  <c r="F758" i="8"/>
  <c r="F648" i="8"/>
  <c r="F978" i="8"/>
  <c r="F1286" i="8"/>
  <c r="F1154" i="8"/>
  <c r="E285" i="8"/>
  <c r="D65" i="8"/>
  <c r="C153" i="8"/>
  <c r="E219" i="8"/>
  <c r="F5" i="8"/>
  <c r="B21" i="8"/>
  <c r="D219" i="8"/>
  <c r="E329" i="8"/>
  <c r="E483" i="8"/>
  <c r="F599" i="8"/>
  <c r="C615" i="8"/>
  <c r="D879" i="8"/>
  <c r="E21" i="8"/>
  <c r="C109" i="8"/>
  <c r="E197" i="8"/>
  <c r="D307" i="8"/>
  <c r="C461" i="8"/>
  <c r="C769" i="8"/>
  <c r="B791" i="8"/>
  <c r="F775" i="8"/>
  <c r="D21" i="8"/>
  <c r="B109" i="8"/>
  <c r="F93" i="8"/>
  <c r="D197" i="8"/>
  <c r="C395" i="8"/>
  <c r="B857" i="8"/>
  <c r="F841" i="8"/>
  <c r="B307" i="8"/>
  <c r="F291" i="8"/>
  <c r="E395" i="8"/>
  <c r="D483" i="8"/>
  <c r="F555" i="8"/>
  <c r="B571" i="8"/>
  <c r="B725" i="8"/>
  <c r="F709" i="8"/>
  <c r="C1143" i="8"/>
  <c r="B285" i="8"/>
  <c r="F269" i="8"/>
  <c r="D373" i="8"/>
  <c r="E461" i="8"/>
  <c r="D615" i="8"/>
  <c r="C835" i="8"/>
  <c r="B1099" i="8"/>
  <c r="F1083" i="8"/>
  <c r="D571" i="8"/>
  <c r="C659" i="8"/>
  <c r="D747" i="8"/>
  <c r="B835" i="8"/>
  <c r="F819" i="8"/>
  <c r="D1011" i="8"/>
  <c r="B681" i="8"/>
  <c r="F665" i="8"/>
  <c r="D769" i="8"/>
  <c r="B1011" i="8"/>
  <c r="F995" i="8"/>
  <c r="F863" i="8"/>
  <c r="B879" i="8"/>
  <c r="C967" i="8"/>
  <c r="E967" i="8"/>
  <c r="B1055" i="8"/>
  <c r="F1039" i="8"/>
  <c r="F1193" i="8"/>
  <c r="B1209" i="8"/>
  <c r="E1011" i="8"/>
  <c r="D1099" i="8"/>
  <c r="C1055" i="8"/>
  <c r="D1143" i="8"/>
  <c r="B1231" i="8"/>
  <c r="F1215" i="8"/>
  <c r="D1319" i="8"/>
  <c r="F1149" i="8"/>
  <c r="B1165" i="8"/>
  <c r="C1253" i="8"/>
  <c r="C1341" i="8"/>
  <c r="B260" i="8"/>
  <c r="F259" i="8"/>
  <c r="B262" i="8"/>
  <c r="B261" i="8"/>
  <c r="E173" i="8"/>
  <c r="E172" i="8"/>
  <c r="E174" i="8"/>
  <c r="B326" i="8"/>
  <c r="F325" i="8"/>
  <c r="B328" i="8"/>
  <c r="B327" i="8"/>
  <c r="D85" i="8"/>
  <c r="D84" i="8"/>
  <c r="D86" i="8"/>
  <c r="D964" i="8"/>
  <c r="D965" i="8"/>
  <c r="D966" i="8"/>
  <c r="D172" i="8"/>
  <c r="D173" i="8"/>
  <c r="D174" i="8"/>
  <c r="E284" i="8"/>
  <c r="E283" i="8"/>
  <c r="E282" i="8"/>
  <c r="B459" i="8"/>
  <c r="B460" i="8"/>
  <c r="B458" i="8"/>
  <c r="F457" i="8"/>
  <c r="C656" i="8"/>
  <c r="C658" i="8"/>
  <c r="C657" i="8"/>
  <c r="B876" i="8"/>
  <c r="F875" i="8"/>
  <c r="B877" i="8"/>
  <c r="B878" i="8"/>
  <c r="D18" i="8"/>
  <c r="D19" i="8"/>
  <c r="D20" i="8"/>
  <c r="D106" i="8"/>
  <c r="D107" i="8"/>
  <c r="D108" i="8"/>
  <c r="D194" i="8"/>
  <c r="D195" i="8"/>
  <c r="D196" i="8"/>
  <c r="B282" i="8"/>
  <c r="B284" i="8"/>
  <c r="B283" i="8"/>
  <c r="F281" i="8"/>
  <c r="E482" i="8"/>
  <c r="E481" i="8"/>
  <c r="E480" i="8"/>
  <c r="D590" i="8"/>
  <c r="D591" i="8"/>
  <c r="D592" i="8"/>
  <c r="B1251" i="8"/>
  <c r="F1249" i="8"/>
  <c r="B1250" i="8"/>
  <c r="B1252" i="8"/>
  <c r="D658" i="8"/>
  <c r="D656" i="8"/>
  <c r="D657" i="8"/>
  <c r="D40" i="8"/>
  <c r="D42" i="8"/>
  <c r="D41" i="8"/>
  <c r="C19" i="8"/>
  <c r="C18" i="8"/>
  <c r="C20" i="8"/>
  <c r="C107" i="8"/>
  <c r="C106" i="8"/>
  <c r="C108" i="8"/>
  <c r="C194" i="8"/>
  <c r="C195" i="8"/>
  <c r="C196" i="8"/>
  <c r="C350" i="8"/>
  <c r="C349" i="8"/>
  <c r="C348" i="8"/>
  <c r="C526" i="8"/>
  <c r="C524" i="8"/>
  <c r="C525" i="8"/>
  <c r="D942" i="8"/>
  <c r="D943" i="8"/>
  <c r="D944" i="8"/>
  <c r="D283" i="8"/>
  <c r="D282" i="8"/>
  <c r="D284" i="8"/>
  <c r="B372" i="8"/>
  <c r="B371" i="8"/>
  <c r="B370" i="8"/>
  <c r="F369" i="8"/>
  <c r="D458" i="8"/>
  <c r="D459" i="8"/>
  <c r="D460" i="8"/>
  <c r="B612" i="8"/>
  <c r="F611" i="8"/>
  <c r="B613" i="8"/>
  <c r="B614" i="8"/>
  <c r="B790" i="8"/>
  <c r="B789" i="8"/>
  <c r="F787" i="8"/>
  <c r="B788" i="8"/>
  <c r="B921" i="8"/>
  <c r="B922" i="8"/>
  <c r="B920" i="8"/>
  <c r="F919" i="8"/>
  <c r="D328" i="8"/>
  <c r="D327" i="8"/>
  <c r="D326" i="8"/>
  <c r="C416" i="8"/>
  <c r="C414" i="8"/>
  <c r="C415" i="8"/>
  <c r="C503" i="8"/>
  <c r="C504" i="8"/>
  <c r="C502" i="8"/>
  <c r="D700" i="8"/>
  <c r="D702" i="8"/>
  <c r="D701" i="8"/>
  <c r="E876" i="8"/>
  <c r="E878" i="8"/>
  <c r="E877" i="8"/>
  <c r="D546" i="8"/>
  <c r="D547" i="8"/>
  <c r="D548" i="8"/>
  <c r="C634" i="8"/>
  <c r="C635" i="8"/>
  <c r="C636" i="8"/>
  <c r="B724" i="8"/>
  <c r="F721" i="8"/>
  <c r="B723" i="8"/>
  <c r="B722" i="8"/>
  <c r="E810" i="8"/>
  <c r="E811" i="8"/>
  <c r="E812" i="8"/>
  <c r="D920" i="8"/>
  <c r="D921" i="8"/>
  <c r="D922" i="8"/>
  <c r="B1076" i="8"/>
  <c r="B1075" i="8"/>
  <c r="B1074" i="8"/>
  <c r="F1073" i="8"/>
  <c r="E590" i="8"/>
  <c r="E592" i="8"/>
  <c r="E591" i="8"/>
  <c r="D679" i="8"/>
  <c r="D678" i="8"/>
  <c r="D680" i="8"/>
  <c r="F765" i="8"/>
  <c r="B767" i="8"/>
  <c r="B768" i="8"/>
  <c r="B766" i="8"/>
  <c r="E854" i="8"/>
  <c r="E855" i="8"/>
  <c r="E856" i="8"/>
  <c r="E1032" i="8"/>
  <c r="E1030" i="8"/>
  <c r="E1031" i="8"/>
  <c r="C942" i="8"/>
  <c r="C943" i="8"/>
  <c r="C944" i="8"/>
  <c r="D1118" i="8"/>
  <c r="D1120" i="8"/>
  <c r="D1119" i="8"/>
  <c r="E1230" i="8"/>
  <c r="E1229" i="8"/>
  <c r="E1228" i="8"/>
  <c r="E987" i="8"/>
  <c r="E988" i="8"/>
  <c r="E986" i="8"/>
  <c r="D1097" i="8"/>
  <c r="D1098" i="8"/>
  <c r="D1096" i="8"/>
  <c r="C1030" i="8"/>
  <c r="C1032" i="8"/>
  <c r="C1031" i="8"/>
  <c r="C1118" i="8"/>
  <c r="C1119" i="8"/>
  <c r="C1120" i="8"/>
  <c r="F1315" i="8"/>
  <c r="B1317" i="8"/>
  <c r="B1316" i="8"/>
  <c r="B1318" i="8"/>
  <c r="D1074" i="8"/>
  <c r="D1075" i="8"/>
  <c r="D1076" i="8"/>
  <c r="B1140" i="8"/>
  <c r="B1141" i="8"/>
  <c r="B1142" i="8"/>
  <c r="F1139" i="8"/>
  <c r="B1230" i="8"/>
  <c r="B1229" i="8"/>
  <c r="F1227" i="8"/>
  <c r="B1228" i="8"/>
  <c r="E1317" i="8"/>
  <c r="E1318" i="8"/>
  <c r="E1316" i="8"/>
  <c r="C1163" i="8"/>
  <c r="C1164" i="8"/>
  <c r="C1162" i="8"/>
  <c r="C1251" i="8"/>
  <c r="C1250" i="8"/>
  <c r="C1252" i="8"/>
  <c r="C1339" i="8"/>
  <c r="C1338" i="8"/>
  <c r="C1340" i="8"/>
  <c r="D59" i="8"/>
  <c r="D57" i="8"/>
  <c r="D58" i="8"/>
  <c r="C145" i="8"/>
  <c r="C146" i="8"/>
  <c r="C147" i="8"/>
  <c r="E235" i="8"/>
  <c r="E233" i="8"/>
  <c r="E234" i="8"/>
  <c r="D169" i="8"/>
  <c r="D167" i="8"/>
  <c r="D168" i="8"/>
  <c r="E938" i="8"/>
  <c r="E939" i="8"/>
  <c r="E937" i="8"/>
  <c r="C168" i="8"/>
  <c r="C167" i="8"/>
  <c r="C169" i="8"/>
  <c r="E322" i="8"/>
  <c r="E321" i="8"/>
  <c r="E323" i="8"/>
  <c r="D453" i="8"/>
  <c r="D455" i="8"/>
  <c r="D454" i="8"/>
  <c r="E631" i="8"/>
  <c r="E629" i="8"/>
  <c r="E630" i="8"/>
  <c r="B1071" i="8"/>
  <c r="F1068" i="8"/>
  <c r="B1069" i="8"/>
  <c r="B1070" i="8"/>
  <c r="B36" i="8"/>
  <c r="B35" i="8"/>
  <c r="B37" i="8"/>
  <c r="F34" i="8"/>
  <c r="C124" i="8"/>
  <c r="C123" i="8"/>
  <c r="C125" i="8"/>
  <c r="C211" i="8"/>
  <c r="C212" i="8"/>
  <c r="C213" i="8"/>
  <c r="D321" i="8"/>
  <c r="D323" i="8"/>
  <c r="D322" i="8"/>
  <c r="F474" i="8"/>
  <c r="B476" i="8"/>
  <c r="B475" i="8"/>
  <c r="B477" i="8"/>
  <c r="E740" i="8"/>
  <c r="E739" i="8"/>
  <c r="E741" i="8"/>
  <c r="C916" i="8"/>
  <c r="C915" i="8"/>
  <c r="C917" i="8"/>
  <c r="D102" i="8"/>
  <c r="D101" i="8"/>
  <c r="D103" i="8"/>
  <c r="D13" i="8"/>
  <c r="D15" i="8"/>
  <c r="D14" i="8"/>
  <c r="B102" i="8"/>
  <c r="B101" i="8"/>
  <c r="B103" i="8"/>
  <c r="F100" i="8"/>
  <c r="D190" i="8"/>
  <c r="D191" i="8"/>
  <c r="D189" i="8"/>
  <c r="B367" i="8"/>
  <c r="B365" i="8"/>
  <c r="F364" i="8"/>
  <c r="B366" i="8"/>
  <c r="D541" i="8"/>
  <c r="D543" i="8"/>
  <c r="D542" i="8"/>
  <c r="D1004" i="8"/>
  <c r="D1003" i="8"/>
  <c r="D1005" i="8"/>
  <c r="C277" i="8"/>
  <c r="C278" i="8"/>
  <c r="C279" i="8"/>
  <c r="E365" i="8"/>
  <c r="E367" i="8"/>
  <c r="E366" i="8"/>
  <c r="B454" i="8"/>
  <c r="B453" i="8"/>
  <c r="B455" i="8"/>
  <c r="F452" i="8"/>
  <c r="B542" i="8"/>
  <c r="B541" i="8"/>
  <c r="F540" i="8"/>
  <c r="B543" i="8"/>
  <c r="E697" i="8"/>
  <c r="E696" i="8"/>
  <c r="E695" i="8"/>
  <c r="D827" i="8"/>
  <c r="D828" i="8"/>
  <c r="D829" i="8"/>
  <c r="C981" i="8"/>
  <c r="C983" i="8"/>
  <c r="C982" i="8"/>
  <c r="B321" i="8"/>
  <c r="F320" i="8"/>
  <c r="B323" i="8"/>
  <c r="B322" i="8"/>
  <c r="D411" i="8"/>
  <c r="D410" i="8"/>
  <c r="D409" i="8"/>
  <c r="C499" i="8"/>
  <c r="C497" i="8"/>
  <c r="C498" i="8"/>
  <c r="D674" i="8"/>
  <c r="D673" i="8"/>
  <c r="D675" i="8"/>
  <c r="C893" i="8"/>
  <c r="C894" i="8"/>
  <c r="C895" i="8"/>
  <c r="D563" i="8"/>
  <c r="D565" i="8"/>
  <c r="D564" i="8"/>
  <c r="C651" i="8"/>
  <c r="C652" i="8"/>
  <c r="C653" i="8"/>
  <c r="D741" i="8"/>
  <c r="D739" i="8"/>
  <c r="D740" i="8"/>
  <c r="B829" i="8"/>
  <c r="B828" i="8"/>
  <c r="F826" i="8"/>
  <c r="B827" i="8"/>
  <c r="C1026" i="8"/>
  <c r="C1027" i="8"/>
  <c r="C1025" i="8"/>
  <c r="E587" i="8"/>
  <c r="E585" i="8"/>
  <c r="E586" i="8"/>
  <c r="B675" i="8"/>
  <c r="B674" i="8"/>
  <c r="F672" i="8"/>
  <c r="B673" i="8"/>
  <c r="D761" i="8"/>
  <c r="D762" i="8"/>
  <c r="D763" i="8"/>
  <c r="D849" i="8"/>
  <c r="D850" i="8"/>
  <c r="D851" i="8"/>
  <c r="E981" i="8"/>
  <c r="E983" i="8"/>
  <c r="E982" i="8"/>
  <c r="E1355" i="8"/>
  <c r="E1357" i="8"/>
  <c r="E1356" i="8"/>
  <c r="F958" i="8"/>
  <c r="C960" i="8"/>
  <c r="C959" i="8"/>
  <c r="C961" i="8"/>
  <c r="E1135" i="8"/>
  <c r="E1137" i="8"/>
  <c r="E1136" i="8"/>
  <c r="D937" i="8"/>
  <c r="D938" i="8"/>
  <c r="D939" i="8"/>
  <c r="D1025" i="8"/>
  <c r="D1026" i="8"/>
  <c r="D1027" i="8"/>
  <c r="C1181" i="8"/>
  <c r="C1179" i="8"/>
  <c r="C1180" i="8"/>
  <c r="B981" i="8"/>
  <c r="F980" i="8"/>
  <c r="B983" i="8"/>
  <c r="B982" i="8"/>
  <c r="E1069" i="8"/>
  <c r="E1071" i="8"/>
  <c r="E1070" i="8"/>
  <c r="B1334" i="8"/>
  <c r="B1335" i="8"/>
  <c r="B1333" i="8"/>
  <c r="F1332" i="8"/>
  <c r="E1115" i="8"/>
  <c r="E1114" i="8"/>
  <c r="E1113" i="8"/>
  <c r="D1137" i="8"/>
  <c r="D1135" i="8"/>
  <c r="D1136" i="8"/>
  <c r="B1225" i="8"/>
  <c r="F1222" i="8"/>
  <c r="B1224" i="8"/>
  <c r="B1223" i="8"/>
  <c r="F1223" i="8" s="1"/>
  <c r="D1312" i="8"/>
  <c r="D1313" i="8"/>
  <c r="D1311" i="8"/>
  <c r="B1159" i="8"/>
  <c r="B1158" i="8"/>
  <c r="F1156" i="8"/>
  <c r="B1157" i="8"/>
  <c r="C1245" i="8"/>
  <c r="C1246" i="8"/>
  <c r="C1247" i="8"/>
  <c r="C1334" i="8"/>
  <c r="C1333" i="8"/>
  <c r="C1335" i="8"/>
  <c r="F248" i="8"/>
  <c r="F28" i="8"/>
  <c r="F226" i="8"/>
  <c r="F292" i="8"/>
  <c r="F270" i="8"/>
  <c r="F534" i="8"/>
  <c r="F886" i="8"/>
  <c r="F622" i="8"/>
  <c r="F864" i="8"/>
  <c r="F952" i="8"/>
  <c r="F1040" i="8"/>
  <c r="F1106" i="8"/>
  <c r="F1194" i="8"/>
  <c r="F1260" i="8"/>
  <c r="F382" i="8"/>
  <c r="F8" i="8"/>
  <c r="F932" i="8"/>
  <c r="F162" i="8"/>
  <c r="F250" i="8"/>
  <c r="F954" i="8"/>
  <c r="F118" i="8"/>
  <c r="F206" i="8"/>
  <c r="F910" i="8"/>
  <c r="F338" i="8"/>
  <c r="F272" i="8"/>
  <c r="F536" i="8"/>
  <c r="F998" i="8"/>
  <c r="F580" i="8"/>
  <c r="F624" i="8"/>
  <c r="F888" i="8"/>
  <c r="F1020" i="8"/>
  <c r="F1174" i="8"/>
  <c r="F1262" i="8"/>
  <c r="F142" i="8"/>
  <c r="F538" i="8"/>
  <c r="F54" i="8"/>
  <c r="F230" i="8"/>
  <c r="F76" i="8"/>
  <c r="F252" i="8"/>
  <c r="F406" i="8"/>
  <c r="F780" i="8"/>
  <c r="F670" i="8"/>
  <c r="F934" i="8"/>
  <c r="F1044" i="8"/>
  <c r="F1264" i="8"/>
  <c r="C417" i="8"/>
  <c r="E87" i="8"/>
  <c r="E241" i="8"/>
  <c r="B395" i="8"/>
  <c r="F379" i="8"/>
  <c r="F49" i="8"/>
  <c r="C65" i="8"/>
  <c r="D241" i="8"/>
  <c r="B417" i="8"/>
  <c r="F511" i="8"/>
  <c r="E527" i="8"/>
  <c r="F621" i="8"/>
  <c r="E637" i="8"/>
  <c r="C901" i="8"/>
  <c r="B43" i="8"/>
  <c r="F27" i="8"/>
  <c r="C131" i="8"/>
  <c r="C219" i="8"/>
  <c r="D329" i="8"/>
  <c r="B483" i="8"/>
  <c r="C879" i="8"/>
  <c r="E989" i="8"/>
  <c r="C175" i="8"/>
  <c r="E43" i="8"/>
  <c r="B131" i="8"/>
  <c r="F115" i="8"/>
  <c r="B219" i="8"/>
  <c r="F203" i="8"/>
  <c r="E505" i="8"/>
  <c r="C241" i="8"/>
  <c r="C329" i="8"/>
  <c r="E417" i="8"/>
  <c r="D505" i="8"/>
  <c r="E659" i="8"/>
  <c r="B747" i="8"/>
  <c r="D923" i="8"/>
  <c r="B1253" i="8"/>
  <c r="F1237" i="8"/>
  <c r="E307" i="8"/>
  <c r="D395" i="8"/>
  <c r="F467" i="8"/>
  <c r="C483" i="8"/>
  <c r="D659" i="8"/>
  <c r="C857" i="8"/>
  <c r="D1121" i="8"/>
  <c r="B593" i="8"/>
  <c r="F577" i="8"/>
  <c r="C681" i="8"/>
  <c r="E769" i="8"/>
  <c r="E857" i="8"/>
  <c r="E1165" i="8"/>
  <c r="E615" i="8"/>
  <c r="F687" i="8"/>
  <c r="B703" i="8"/>
  <c r="C791" i="8"/>
  <c r="E879" i="8"/>
  <c r="C1033" i="8"/>
  <c r="F885" i="8"/>
  <c r="E901" i="8"/>
  <c r="E1099" i="8"/>
  <c r="E1297" i="8"/>
  <c r="D989" i="8"/>
  <c r="C1077" i="8"/>
  <c r="D1253" i="8"/>
  <c r="E1033" i="8"/>
  <c r="E1231" i="8"/>
  <c r="D1077" i="8"/>
  <c r="D1209" i="8"/>
  <c r="D1165" i="8"/>
  <c r="E1253" i="8"/>
  <c r="E1341" i="8"/>
  <c r="D1187" i="8"/>
  <c r="B1275" i="8"/>
  <c r="F1259" i="8"/>
  <c r="D1363" i="8"/>
  <c r="D392" i="8"/>
  <c r="D394" i="8"/>
  <c r="D393" i="8"/>
  <c r="B195" i="8"/>
  <c r="B194" i="8"/>
  <c r="F193" i="8"/>
  <c r="B196" i="8"/>
  <c r="B129" i="8"/>
  <c r="B130" i="8"/>
  <c r="B128" i="8"/>
  <c r="B348" i="8"/>
  <c r="F347" i="8"/>
  <c r="B350" i="8"/>
  <c r="B349" i="8"/>
  <c r="E18" i="8"/>
  <c r="E19" i="8"/>
  <c r="E20" i="8"/>
  <c r="E196" i="8"/>
  <c r="E194" i="8"/>
  <c r="E195" i="8"/>
  <c r="C305" i="8"/>
  <c r="C306" i="8"/>
  <c r="C304" i="8"/>
  <c r="E504" i="8"/>
  <c r="E502" i="8"/>
  <c r="E503" i="8"/>
  <c r="B680" i="8"/>
  <c r="F677" i="8"/>
  <c r="B679" i="8"/>
  <c r="B678" i="8"/>
  <c r="C900" i="8"/>
  <c r="C899" i="8"/>
  <c r="C898" i="8"/>
  <c r="C40" i="8"/>
  <c r="C41" i="8"/>
  <c r="C42" i="8"/>
  <c r="D129" i="8"/>
  <c r="D130" i="8"/>
  <c r="D128" i="8"/>
  <c r="D218" i="8"/>
  <c r="D216" i="8"/>
  <c r="D217" i="8"/>
  <c r="D370" i="8"/>
  <c r="D372" i="8"/>
  <c r="D371" i="8"/>
  <c r="B504" i="8"/>
  <c r="F501" i="8"/>
  <c r="B503" i="8"/>
  <c r="B502" i="8"/>
  <c r="F502" i="8" s="1"/>
  <c r="C790" i="8"/>
  <c r="C788" i="8"/>
  <c r="C789" i="8"/>
  <c r="D1338" i="8"/>
  <c r="D1339" i="8"/>
  <c r="D1340" i="8"/>
  <c r="C680" i="8"/>
  <c r="C679" i="8"/>
  <c r="C678" i="8"/>
  <c r="B63" i="8"/>
  <c r="B64" i="8"/>
  <c r="B62" i="8"/>
  <c r="F61" i="8"/>
  <c r="B41" i="8"/>
  <c r="B40" i="8"/>
  <c r="F39" i="8"/>
  <c r="B42" i="8"/>
  <c r="F127" i="8"/>
  <c r="C129" i="8"/>
  <c r="C128" i="8"/>
  <c r="C130" i="8"/>
  <c r="C216" i="8"/>
  <c r="C218" i="8"/>
  <c r="C217" i="8"/>
  <c r="C371" i="8"/>
  <c r="C372" i="8"/>
  <c r="C370" i="8"/>
  <c r="C591" i="8"/>
  <c r="C590" i="8"/>
  <c r="C592" i="8"/>
  <c r="C1229" i="8"/>
  <c r="C1230" i="8"/>
  <c r="C1228" i="8"/>
  <c r="B306" i="8"/>
  <c r="B305" i="8"/>
  <c r="F303" i="8"/>
  <c r="B304" i="8"/>
  <c r="C394" i="8"/>
  <c r="C392" i="8"/>
  <c r="C393" i="8"/>
  <c r="C480" i="8"/>
  <c r="C482" i="8"/>
  <c r="C481" i="8"/>
  <c r="E700" i="8"/>
  <c r="E701" i="8"/>
  <c r="E702" i="8"/>
  <c r="B812" i="8"/>
  <c r="B811" i="8"/>
  <c r="F809" i="8"/>
  <c r="B810" i="8"/>
  <c r="B1208" i="8"/>
  <c r="B1206" i="8"/>
  <c r="F1206" i="8" s="1"/>
  <c r="B1207" i="8"/>
  <c r="F1205" i="8"/>
  <c r="D350" i="8"/>
  <c r="D348" i="8"/>
  <c r="D349" i="8"/>
  <c r="D436" i="8"/>
  <c r="D438" i="8"/>
  <c r="D437" i="8"/>
  <c r="E526" i="8"/>
  <c r="E525" i="8"/>
  <c r="E524" i="8"/>
  <c r="C723" i="8"/>
  <c r="C724" i="8"/>
  <c r="C722" i="8"/>
  <c r="E942" i="8"/>
  <c r="E943" i="8"/>
  <c r="E944" i="8"/>
  <c r="D568" i="8"/>
  <c r="D570" i="8"/>
  <c r="D569" i="8"/>
  <c r="B656" i="8"/>
  <c r="B657" i="8"/>
  <c r="F655" i="8"/>
  <c r="B658" i="8"/>
  <c r="D745" i="8"/>
  <c r="D744" i="8"/>
  <c r="D746" i="8"/>
  <c r="F831" i="8"/>
  <c r="B834" i="8"/>
  <c r="B833" i="8"/>
  <c r="B832" i="8"/>
  <c r="B944" i="8"/>
  <c r="F941" i="8"/>
  <c r="B942" i="8"/>
  <c r="B943" i="8"/>
  <c r="E1098" i="8"/>
  <c r="E1097" i="8"/>
  <c r="E1096" i="8"/>
  <c r="D614" i="8"/>
  <c r="D612" i="8"/>
  <c r="D613" i="8"/>
  <c r="B702" i="8"/>
  <c r="B701" i="8"/>
  <c r="F699" i="8"/>
  <c r="B700" i="8"/>
  <c r="D791" i="8"/>
  <c r="D788" i="8"/>
  <c r="D789" i="8"/>
  <c r="D790" i="8"/>
  <c r="C876" i="8"/>
  <c r="C878" i="8"/>
  <c r="C877" i="8"/>
  <c r="C1295" i="8"/>
  <c r="C1296" i="8"/>
  <c r="C1294" i="8"/>
  <c r="E965" i="8"/>
  <c r="E966" i="8"/>
  <c r="E964" i="8"/>
  <c r="D1162" i="8"/>
  <c r="D1164" i="8"/>
  <c r="D1163" i="8"/>
  <c r="D1250" i="8"/>
  <c r="D1251" i="8"/>
  <c r="D1252" i="8"/>
  <c r="D1030" i="8"/>
  <c r="D1031" i="8"/>
  <c r="D1032" i="8"/>
  <c r="D1273" i="8"/>
  <c r="D1274" i="8"/>
  <c r="D1272" i="8"/>
  <c r="B1054" i="8"/>
  <c r="F1051" i="8"/>
  <c r="B1053" i="8"/>
  <c r="B1052" i="8"/>
  <c r="C1140" i="8"/>
  <c r="C1141" i="8"/>
  <c r="C1142" i="8"/>
  <c r="B1340" i="8"/>
  <c r="F1340" i="8" s="1"/>
  <c r="B1339" i="8"/>
  <c r="B1338" i="8"/>
  <c r="F1337" i="8"/>
  <c r="B1098" i="8"/>
  <c r="F1095" i="8"/>
  <c r="B1097" i="8"/>
  <c r="B1096" i="8"/>
  <c r="E1164" i="8"/>
  <c r="E1163" i="8"/>
  <c r="E1162" i="8"/>
  <c r="E1251" i="8"/>
  <c r="E1252" i="8"/>
  <c r="E1250" i="8"/>
  <c r="E1339" i="8"/>
  <c r="E1340" i="8"/>
  <c r="E1338" i="8"/>
  <c r="E1184" i="8"/>
  <c r="E1186" i="8"/>
  <c r="E1185" i="8"/>
  <c r="C1272" i="8"/>
  <c r="C1274" i="8"/>
  <c r="C1273" i="8"/>
  <c r="C1360" i="8"/>
  <c r="C1361" i="8"/>
  <c r="C1362" i="8"/>
  <c r="E79" i="8"/>
  <c r="E81" i="8"/>
  <c r="E80" i="8"/>
  <c r="B255" i="8"/>
  <c r="B257" i="8"/>
  <c r="B256" i="8"/>
  <c r="F254" i="8"/>
  <c r="E279" i="8"/>
  <c r="E277" i="8"/>
  <c r="E278" i="8"/>
  <c r="E212" i="8"/>
  <c r="E211" i="8"/>
  <c r="E213" i="8"/>
  <c r="B15" i="8"/>
  <c r="F12" i="8"/>
  <c r="B13" i="8"/>
  <c r="B14" i="8"/>
  <c r="D211" i="8"/>
  <c r="D212" i="8"/>
  <c r="D213" i="8"/>
  <c r="D345" i="8"/>
  <c r="D343" i="8"/>
  <c r="D344" i="8"/>
  <c r="E476" i="8"/>
  <c r="E477" i="8"/>
  <c r="E475" i="8"/>
  <c r="E718" i="8"/>
  <c r="E717" i="8"/>
  <c r="E719" i="8"/>
  <c r="D1113" i="8"/>
  <c r="D1114" i="8"/>
  <c r="D1115" i="8"/>
  <c r="B58" i="8"/>
  <c r="B57" i="8"/>
  <c r="F56" i="8"/>
  <c r="B59" i="8"/>
  <c r="E146" i="8"/>
  <c r="E147" i="8"/>
  <c r="E145" i="8"/>
  <c r="B233" i="8"/>
  <c r="B235" i="8"/>
  <c r="B234" i="8"/>
  <c r="F232" i="8"/>
  <c r="C344" i="8"/>
  <c r="C345" i="8"/>
  <c r="C343" i="8"/>
  <c r="D520" i="8"/>
  <c r="D519" i="8"/>
  <c r="D521" i="8"/>
  <c r="C761" i="8"/>
  <c r="C763" i="8"/>
  <c r="C762" i="8"/>
  <c r="D586" i="8"/>
  <c r="D585" i="8"/>
  <c r="D587" i="8"/>
  <c r="D125" i="8"/>
  <c r="D124" i="8"/>
  <c r="D123" i="8"/>
  <c r="E37" i="8"/>
  <c r="E36" i="8"/>
  <c r="E35" i="8"/>
  <c r="B124" i="8"/>
  <c r="B123" i="8"/>
  <c r="F122" i="8"/>
  <c r="B125" i="8"/>
  <c r="B211" i="8"/>
  <c r="B213" i="8"/>
  <c r="F210" i="8"/>
  <c r="B212" i="8"/>
  <c r="C389" i="8"/>
  <c r="C388" i="8"/>
  <c r="C387" i="8"/>
  <c r="B763" i="8"/>
  <c r="B762" i="8"/>
  <c r="F760" i="8"/>
  <c r="B761" i="8"/>
  <c r="B1093" i="8"/>
  <c r="F1090" i="8"/>
  <c r="B1091" i="8"/>
  <c r="B1092" i="8"/>
  <c r="B301" i="8"/>
  <c r="B299" i="8"/>
  <c r="F298" i="8"/>
  <c r="B300" i="8"/>
  <c r="E389" i="8"/>
  <c r="E387" i="8"/>
  <c r="E388" i="8"/>
  <c r="D476" i="8"/>
  <c r="D477" i="8"/>
  <c r="D475" i="8"/>
  <c r="B565" i="8"/>
  <c r="B564" i="8"/>
  <c r="F562" i="8"/>
  <c r="B563" i="8"/>
  <c r="B719" i="8"/>
  <c r="F716" i="8"/>
  <c r="B718" i="8"/>
  <c r="B717" i="8"/>
  <c r="B871" i="8"/>
  <c r="F870" i="8"/>
  <c r="B873" i="8"/>
  <c r="B872" i="8"/>
  <c r="B1005" i="8"/>
  <c r="F1002" i="8"/>
  <c r="B1003" i="8"/>
  <c r="B1004" i="8"/>
  <c r="E343" i="8"/>
  <c r="E345" i="8"/>
  <c r="E344" i="8"/>
  <c r="C433" i="8"/>
  <c r="C432" i="8"/>
  <c r="C431" i="8"/>
  <c r="E520" i="8"/>
  <c r="E521" i="8"/>
  <c r="E519" i="8"/>
  <c r="D696" i="8"/>
  <c r="D695" i="8"/>
  <c r="D697" i="8"/>
  <c r="C1290" i="8"/>
  <c r="C1291" i="8"/>
  <c r="C1289" i="8"/>
  <c r="B586" i="8"/>
  <c r="F584" i="8"/>
  <c r="B585" i="8"/>
  <c r="B587" i="8"/>
  <c r="C673" i="8"/>
  <c r="C674" i="8"/>
  <c r="C675" i="8"/>
  <c r="E761" i="8"/>
  <c r="E763" i="8"/>
  <c r="E762" i="8"/>
  <c r="E851" i="8"/>
  <c r="E849" i="8"/>
  <c r="E850" i="8"/>
  <c r="B1247" i="8"/>
  <c r="B1246" i="8"/>
  <c r="B1245" i="8"/>
  <c r="F1244" i="8"/>
  <c r="E608" i="8"/>
  <c r="E607" i="8"/>
  <c r="E609" i="8"/>
  <c r="B696" i="8"/>
  <c r="F694" i="8"/>
  <c r="B695" i="8"/>
  <c r="B697" i="8"/>
  <c r="C785" i="8"/>
  <c r="C783" i="8"/>
  <c r="C784" i="8"/>
  <c r="C873" i="8"/>
  <c r="C871" i="8"/>
  <c r="C872" i="8"/>
  <c r="E1049" i="8"/>
  <c r="E1047" i="8"/>
  <c r="E1048" i="8"/>
  <c r="E894" i="8"/>
  <c r="E895" i="8"/>
  <c r="E893" i="8"/>
  <c r="B1026" i="8"/>
  <c r="F1024" i="8"/>
  <c r="F1033" i="8" s="1"/>
  <c r="B1025" i="8"/>
  <c r="B1027" i="8"/>
  <c r="C1269" i="8"/>
  <c r="C1268" i="8"/>
  <c r="C1267" i="8"/>
  <c r="E960" i="8"/>
  <c r="E961" i="8"/>
  <c r="E959" i="8"/>
  <c r="F1046" i="8"/>
  <c r="B1048" i="8"/>
  <c r="B1047" i="8"/>
  <c r="B1049" i="8"/>
  <c r="B1203" i="8"/>
  <c r="B1202" i="8"/>
  <c r="F1200" i="8"/>
  <c r="B1201" i="8"/>
  <c r="E1003" i="8"/>
  <c r="E1005" i="8"/>
  <c r="E1004" i="8"/>
  <c r="D1091" i="8"/>
  <c r="D1093" i="8"/>
  <c r="D1092" i="8"/>
  <c r="C1048" i="8"/>
  <c r="C1047" i="8"/>
  <c r="C1049" i="8"/>
  <c r="E1180" i="8"/>
  <c r="E1179" i="8"/>
  <c r="E1181" i="8"/>
  <c r="D1157" i="8"/>
  <c r="D1158" i="8"/>
  <c r="D1159" i="8"/>
  <c r="E1247" i="8"/>
  <c r="E1245" i="8"/>
  <c r="E1246" i="8"/>
  <c r="E1335" i="8"/>
  <c r="E1334" i="8"/>
  <c r="E1333" i="8"/>
  <c r="D1179" i="8"/>
  <c r="D1180" i="8"/>
  <c r="D1181" i="8"/>
  <c r="B1269" i="8"/>
  <c r="B1267" i="8"/>
  <c r="F1266" i="8"/>
  <c r="B1268" i="8"/>
  <c r="D1355" i="8"/>
  <c r="D1356" i="8"/>
  <c r="D1357" i="8"/>
  <c r="X17" i="1"/>
  <c r="U17" i="1"/>
  <c r="V17" i="1"/>
  <c r="W17" i="1"/>
  <c r="O17" i="1"/>
  <c r="P17" i="1"/>
  <c r="N17" i="1"/>
  <c r="M17" i="1"/>
  <c r="Q8" i="1"/>
  <c r="Q10" i="1"/>
  <c r="Y14" i="1"/>
  <c r="Y16" i="1"/>
  <c r="Y12" i="1"/>
  <c r="Y8" i="1"/>
  <c r="Y10" i="1"/>
  <c r="Q7" i="1"/>
  <c r="Q14" i="1"/>
  <c r="Q12" i="1"/>
  <c r="Y7" i="1"/>
  <c r="Q16" i="1"/>
  <c r="F1268" i="8" l="1"/>
  <c r="F1052" i="8"/>
  <c r="F657" i="8"/>
  <c r="F810" i="8"/>
  <c r="F306" i="8"/>
  <c r="F395" i="8"/>
  <c r="F1135" i="8"/>
  <c r="F1316" i="8"/>
  <c r="F301" i="8"/>
  <c r="F62" i="8"/>
  <c r="F169" i="8"/>
  <c r="F438" i="8"/>
  <c r="F1208" i="8"/>
  <c r="F944" i="8"/>
  <c r="F1269" i="8"/>
  <c r="F1115" i="8"/>
  <c r="F40" i="8"/>
  <c r="F1048" i="8"/>
  <c r="F1201" i="8"/>
  <c r="F942" i="8"/>
  <c r="F41" i="8"/>
  <c r="F63" i="8"/>
  <c r="F322" i="8"/>
  <c r="F109" i="8"/>
  <c r="F1228" i="8"/>
  <c r="F922" i="8"/>
  <c r="F613" i="8"/>
  <c r="F878" i="8"/>
  <c r="F1099" i="8"/>
  <c r="F631" i="8"/>
  <c r="F1009" i="8"/>
  <c r="F1294" i="8"/>
  <c r="F1120" i="8"/>
  <c r="F218" i="8"/>
  <c r="F696" i="8"/>
  <c r="F211" i="8"/>
  <c r="F1224" i="8"/>
  <c r="F1049" i="8"/>
  <c r="F145" i="8"/>
  <c r="F833" i="8"/>
  <c r="F505" i="8"/>
  <c r="F196" i="8"/>
  <c r="F527" i="8"/>
  <c r="F1076" i="8"/>
  <c r="F1251" i="8"/>
  <c r="F1362" i="8"/>
  <c r="F504" i="8"/>
  <c r="F416" i="8"/>
  <c r="F1267" i="8"/>
  <c r="F697" i="8"/>
  <c r="F1245" i="8"/>
  <c r="F1003" i="8"/>
  <c r="F718" i="8"/>
  <c r="F477" i="8"/>
  <c r="F1093" i="8"/>
  <c r="F212" i="8"/>
  <c r="F125" i="8"/>
  <c r="F35" i="8"/>
  <c r="F14" i="8"/>
  <c r="F277" i="8"/>
  <c r="F257" i="8"/>
  <c r="F1097" i="8"/>
  <c r="F1338" i="8"/>
  <c r="F1252" i="8"/>
  <c r="F1164" i="8"/>
  <c r="F658" i="8"/>
  <c r="F811" i="8"/>
  <c r="F128" i="8"/>
  <c r="F350" i="8"/>
  <c r="F983" i="8"/>
  <c r="F455" i="8"/>
  <c r="F476" i="8"/>
  <c r="F1069" i="8"/>
  <c r="F1229" i="8"/>
  <c r="F1119" i="8"/>
  <c r="F766" i="8"/>
  <c r="F1075" i="8"/>
  <c r="F261" i="8"/>
  <c r="F1311" i="8"/>
  <c r="F1225" i="8"/>
  <c r="F937" i="8"/>
  <c r="F81" i="8"/>
  <c r="F431" i="8"/>
  <c r="F497" i="8"/>
  <c r="F1184" i="8"/>
  <c r="F483" i="8"/>
  <c r="F746" i="8"/>
  <c r="F1121" i="8"/>
  <c r="F461" i="8"/>
  <c r="F175" i="8"/>
  <c r="F417" i="8"/>
  <c r="F741" i="8"/>
  <c r="F255" i="8"/>
  <c r="F724" i="8"/>
  <c r="F151" i="8"/>
  <c r="F768" i="8"/>
  <c r="F1363" i="8"/>
  <c r="F1091" i="8"/>
  <c r="F213" i="8"/>
  <c r="F587" i="8"/>
  <c r="F194" i="8"/>
  <c r="F1275" i="8"/>
  <c r="F131" i="8"/>
  <c r="F65" i="8"/>
  <c r="F981" i="8"/>
  <c r="F1027" i="8"/>
  <c r="F542" i="8"/>
  <c r="F124" i="8"/>
  <c r="F454" i="8"/>
  <c r="F702" i="8"/>
  <c r="F326" i="8"/>
  <c r="F920" i="8"/>
  <c r="F459" i="8"/>
  <c r="F371" i="8"/>
  <c r="F525" i="8"/>
  <c r="F283" i="8"/>
  <c r="F328" i="8"/>
  <c r="F681" i="8"/>
  <c r="F571" i="8"/>
  <c r="F791" i="8"/>
  <c r="F615" i="8"/>
  <c r="F938" i="8"/>
  <c r="F719" i="8"/>
  <c r="F959" i="8"/>
  <c r="F520" i="8"/>
  <c r="F343" i="8"/>
  <c r="F499" i="8"/>
  <c r="F1010" i="8"/>
  <c r="F921" i="8"/>
  <c r="F480" i="8"/>
  <c r="F744" i="8"/>
  <c r="F174" i="8"/>
  <c r="F568" i="8"/>
  <c r="F659" i="8"/>
  <c r="F813" i="8"/>
  <c r="F1077" i="8"/>
  <c r="F263" i="8"/>
  <c r="F637" i="8"/>
  <c r="F725" i="8"/>
  <c r="F1291" i="8"/>
  <c r="F1357" i="8"/>
  <c r="F1181" i="8"/>
  <c r="F1203" i="8"/>
  <c r="F1114" i="8"/>
  <c r="F629" i="8"/>
  <c r="F608" i="8"/>
  <c r="F367" i="8"/>
  <c r="F739" i="8"/>
  <c r="F147" i="8"/>
  <c r="F784" i="8"/>
  <c r="F79" i="8"/>
  <c r="F410" i="8"/>
  <c r="F634" i="8"/>
  <c r="F591" i="8"/>
  <c r="F987" i="8"/>
  <c r="F547" i="8"/>
  <c r="F18" i="8"/>
  <c r="F106" i="8"/>
  <c r="F1341" i="8"/>
  <c r="F769" i="8"/>
  <c r="F439" i="8"/>
  <c r="F1159" i="8"/>
  <c r="F1047" i="8"/>
  <c r="F586" i="8"/>
  <c r="F1004" i="8"/>
  <c r="F872" i="8"/>
  <c r="F717" i="8"/>
  <c r="F563" i="8"/>
  <c r="F299" i="8"/>
  <c r="F57" i="8"/>
  <c r="F15" i="8"/>
  <c r="F278" i="8"/>
  <c r="F256" i="8"/>
  <c r="F1096" i="8"/>
  <c r="F1053" i="8"/>
  <c r="F1274" i="8"/>
  <c r="F790" i="8"/>
  <c r="F700" i="8"/>
  <c r="F834" i="8"/>
  <c r="F656" i="8"/>
  <c r="F304" i="8"/>
  <c r="F130" i="8"/>
  <c r="F42" i="8"/>
  <c r="F1339" i="8"/>
  <c r="F678" i="8"/>
  <c r="F349" i="8"/>
  <c r="F394" i="8"/>
  <c r="F901" i="8"/>
  <c r="F1157" i="8"/>
  <c r="F1334" i="8"/>
  <c r="F982" i="8"/>
  <c r="F673" i="8"/>
  <c r="F564" i="8"/>
  <c r="F409" i="8"/>
  <c r="F323" i="8"/>
  <c r="F103" i="8"/>
  <c r="F475" i="8"/>
  <c r="F1070" i="8"/>
  <c r="F1142" i="8"/>
  <c r="F1074" i="8"/>
  <c r="F548" i="8"/>
  <c r="F789" i="8"/>
  <c r="F108" i="8"/>
  <c r="F877" i="8"/>
  <c r="F460" i="8"/>
  <c r="F966" i="8"/>
  <c r="F1165" i="8"/>
  <c r="F1011" i="8"/>
  <c r="F857" i="8"/>
  <c r="F1313" i="8"/>
  <c r="F1137" i="8"/>
  <c r="F939" i="8"/>
  <c r="F961" i="8"/>
  <c r="F651" i="8"/>
  <c r="F915" i="8"/>
  <c r="F806" i="8"/>
  <c r="F850" i="8"/>
  <c r="F960" i="8"/>
  <c r="F521" i="8"/>
  <c r="F849" i="8"/>
  <c r="F36" i="8"/>
  <c r="F893" i="8"/>
  <c r="F101" i="8"/>
  <c r="F433" i="8"/>
  <c r="F1360" i="8"/>
  <c r="F1272" i="8"/>
  <c r="F1186" i="8"/>
  <c r="F856" i="8"/>
  <c r="F393" i="8"/>
  <c r="F900" i="8"/>
  <c r="F524" i="8"/>
  <c r="F348" i="8"/>
  <c r="F482" i="8"/>
  <c r="F172" i="8"/>
  <c r="F84" i="8"/>
  <c r="F64" i="8"/>
  <c r="F1143" i="8"/>
  <c r="F87" i="8"/>
  <c r="F153" i="8"/>
  <c r="F1289" i="8"/>
  <c r="F1355" i="8"/>
  <c r="F1179" i="8"/>
  <c r="F916" i="8"/>
  <c r="F807" i="8"/>
  <c r="F279" i="8"/>
  <c r="F740" i="8"/>
  <c r="F235" i="8"/>
  <c r="F80" i="8"/>
  <c r="F411" i="8"/>
  <c r="F432" i="8"/>
  <c r="F387" i="8"/>
  <c r="F1295" i="8"/>
  <c r="F1118" i="8"/>
  <c r="F1162" i="8"/>
  <c r="F812" i="8"/>
  <c r="F855" i="8"/>
  <c r="F1030" i="8"/>
  <c r="F238" i="8"/>
  <c r="F150" i="8"/>
  <c r="F988" i="8"/>
  <c r="F526" i="8"/>
  <c r="F546" i="8"/>
  <c r="F20" i="8"/>
  <c r="F1187" i="8"/>
  <c r="F197" i="8"/>
  <c r="F351" i="8"/>
  <c r="F873" i="8"/>
  <c r="F679" i="8"/>
  <c r="F43" i="8"/>
  <c r="F763" i="8"/>
  <c r="F565" i="8"/>
  <c r="F37" i="8"/>
  <c r="F1141" i="8"/>
  <c r="F1098" i="8"/>
  <c r="F680" i="8"/>
  <c r="F722" i="8"/>
  <c r="F612" i="8"/>
  <c r="F1250" i="8"/>
  <c r="F879" i="8"/>
  <c r="F1209" i="8"/>
  <c r="F285" i="8"/>
  <c r="F653" i="8"/>
  <c r="F519" i="8"/>
  <c r="F344" i="8"/>
  <c r="F851" i="8"/>
  <c r="F191" i="8"/>
  <c r="F894" i="8"/>
  <c r="F917" i="8"/>
  <c r="F1230" i="8"/>
  <c r="F1361" i="8"/>
  <c r="F392" i="8"/>
  <c r="F898" i="8"/>
  <c r="F569" i="8"/>
  <c r="F437" i="8"/>
  <c r="F86" i="8"/>
  <c r="F989" i="8"/>
  <c r="F373" i="8"/>
  <c r="F747" i="8"/>
  <c r="F1202" i="8"/>
  <c r="F1356" i="8"/>
  <c r="F1180" i="8"/>
  <c r="F1026" i="8"/>
  <c r="F146" i="8"/>
  <c r="F168" i="8"/>
  <c r="F58" i="8"/>
  <c r="F190" i="8"/>
  <c r="F1318" i="8"/>
  <c r="F636" i="8"/>
  <c r="F767" i="8"/>
  <c r="F592" i="8"/>
  <c r="F1032" i="8"/>
  <c r="F414" i="8"/>
  <c r="F240" i="8"/>
  <c r="F964" i="8"/>
  <c r="F458" i="8"/>
  <c r="F216" i="8"/>
  <c r="F19" i="8"/>
  <c r="F329" i="8"/>
  <c r="F945" i="8"/>
  <c r="F703" i="8"/>
  <c r="F1055" i="8"/>
  <c r="F1025" i="8"/>
  <c r="F695" i="8"/>
  <c r="F607" i="8"/>
  <c r="F585" i="8"/>
  <c r="F300" i="8"/>
  <c r="F1092" i="8"/>
  <c r="F761" i="8"/>
  <c r="F219" i="8"/>
  <c r="F762" i="8"/>
  <c r="F233" i="8"/>
  <c r="F59" i="8"/>
  <c r="F13" i="8"/>
  <c r="F1054" i="8"/>
  <c r="F701" i="8"/>
  <c r="F943" i="8"/>
  <c r="F832" i="8"/>
  <c r="F570" i="8"/>
  <c r="F305" i="8"/>
  <c r="F129" i="8"/>
  <c r="F503" i="8"/>
  <c r="F372" i="8"/>
  <c r="F195" i="8"/>
  <c r="F593" i="8"/>
  <c r="F967" i="8"/>
  <c r="F1335" i="8"/>
  <c r="F1246" i="8"/>
  <c r="F1158" i="8"/>
  <c r="F1312" i="8"/>
  <c r="F1333" i="8"/>
  <c r="F674" i="8"/>
  <c r="F827" i="8"/>
  <c r="F675" i="8"/>
  <c r="F321" i="8"/>
  <c r="F829" i="8"/>
  <c r="F541" i="8"/>
  <c r="F453" i="8"/>
  <c r="F1005" i="8"/>
  <c r="F543" i="8"/>
  <c r="F365" i="8"/>
  <c r="F102" i="8"/>
  <c r="F123" i="8"/>
  <c r="F167" i="8"/>
  <c r="F1140" i="8"/>
  <c r="F723" i="8"/>
  <c r="F923" i="8"/>
  <c r="F788" i="8"/>
  <c r="F614" i="8"/>
  <c r="F370" i="8"/>
  <c r="F107" i="8"/>
  <c r="F1253" i="8"/>
  <c r="F876" i="8"/>
  <c r="F282" i="8"/>
  <c r="F327" i="8"/>
  <c r="F262" i="8"/>
  <c r="F1231" i="8"/>
  <c r="F835" i="8"/>
  <c r="F307" i="8"/>
  <c r="F21" i="8"/>
  <c r="F1136" i="8"/>
  <c r="F652" i="8"/>
  <c r="F389" i="8"/>
  <c r="F805" i="8"/>
  <c r="F345" i="8"/>
  <c r="F189" i="8"/>
  <c r="F895" i="8"/>
  <c r="F498" i="8"/>
  <c r="F1273" i="8"/>
  <c r="F1008" i="8"/>
  <c r="F1207" i="8"/>
  <c r="F481" i="8"/>
  <c r="F899" i="8"/>
  <c r="F745" i="8"/>
  <c r="F436" i="8"/>
  <c r="F260" i="8"/>
  <c r="F173" i="8"/>
  <c r="F85" i="8"/>
  <c r="F239" i="8"/>
  <c r="F152" i="8"/>
  <c r="F1319" i="8"/>
  <c r="F549" i="8"/>
  <c r="F1290" i="8"/>
  <c r="F1071" i="8"/>
  <c r="F1113" i="8"/>
  <c r="F1247" i="8"/>
  <c r="F630" i="8"/>
  <c r="F871" i="8"/>
  <c r="F785" i="8"/>
  <c r="F609" i="8"/>
  <c r="F828" i="8"/>
  <c r="F366" i="8"/>
  <c r="F783" i="8"/>
  <c r="F234" i="8"/>
  <c r="F388" i="8"/>
  <c r="F1296" i="8"/>
  <c r="F1185" i="8"/>
  <c r="F1163" i="8"/>
  <c r="F1317" i="8"/>
  <c r="F635" i="8"/>
  <c r="F854" i="8"/>
  <c r="F590" i="8"/>
  <c r="F1031" i="8"/>
  <c r="F284" i="8"/>
  <c r="F986" i="8"/>
  <c r="F415" i="8"/>
  <c r="F965" i="8"/>
  <c r="F217" i="8"/>
  <c r="F1297" i="8"/>
  <c r="F241" i="8"/>
  <c r="Y17" i="1"/>
  <c r="Q17" i="1"/>
</calcChain>
</file>

<file path=xl/sharedStrings.xml><?xml version="1.0" encoding="utf-8"?>
<sst xmlns="http://schemas.openxmlformats.org/spreadsheetml/2006/main" count="1852" uniqueCount="90">
  <si>
    <t>Frequency of Required Tests</t>
  </si>
  <si>
    <t>Physical</t>
  </si>
  <si>
    <t>Residual Chlorine</t>
  </si>
  <si>
    <t>Bacteriological</t>
  </si>
  <si>
    <t>Chemical</t>
  </si>
  <si>
    <t>At source</t>
  </si>
  <si>
    <t xml:space="preserve">Ground water </t>
  </si>
  <si>
    <t>Quarterly</t>
  </si>
  <si>
    <t>Daily</t>
  </si>
  <si>
    <t>Hand pumps</t>
  </si>
  <si>
    <t>-</t>
  </si>
  <si>
    <t xml:space="preserve">Surface water </t>
  </si>
  <si>
    <t>Raw Water: Rivers/  Infiltration wells/Lakes/Dams/Canal</t>
  </si>
  <si>
    <t>Weekly</t>
  </si>
  <si>
    <t>At Water Treatment Plant</t>
  </si>
  <si>
    <t>Outlet of WTP</t>
  </si>
  <si>
    <t>At Water Distribution System </t>
  </si>
  <si>
    <t>Inlet of main sump/ Ground level Storage Reservoir/Elevated Service Reservoir</t>
  </si>
  <si>
    <t>Monthly</t>
  </si>
  <si>
    <t>At Consumer End</t>
  </si>
  <si>
    <t>Standpost</t>
  </si>
  <si>
    <t>Consumer End</t>
  </si>
  <si>
    <t>Tube well/ French well/ dug well (If drinking water is directly supplied to consumer end, chlorine dosage needs to be added)</t>
  </si>
  <si>
    <t>Numbers</t>
  </si>
  <si>
    <t>Frequency</t>
  </si>
  <si>
    <t>Daily (Turbidity Only)</t>
  </si>
  <si>
    <t>Yearly</t>
  </si>
  <si>
    <t>May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</si>
  <si>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</si>
  <si>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</si>
  <si>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</si>
  <si>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</si>
  <si>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</si>
  <si>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</si>
  <si>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</si>
  <si>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</si>
  <si>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</si>
  <si>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</si>
  <si>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</si>
  <si>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Quateerly</t>
  </si>
  <si>
    <t>Total (Location wise test- monthly)</t>
  </si>
  <si>
    <t>Total (Type of tests- monthly)</t>
  </si>
  <si>
    <t>Total (Type of tests- Daily</t>
  </si>
  <si>
    <t>Total (Location wise test- Daily)</t>
  </si>
  <si>
    <t>Numbers of tests</t>
  </si>
  <si>
    <t>Number of Tube well/ French well/ dug well</t>
  </si>
  <si>
    <t>Number of Hand pumps</t>
  </si>
  <si>
    <t>Number of Rivers/  Infiltration wells/Lakes/Dams/Canal intakes</t>
  </si>
  <si>
    <t>Number of main sump/ Ground level Storage Reservoir/Elevated Service Reservoir</t>
  </si>
  <si>
    <t>July</t>
  </si>
  <si>
    <t>Daily total Test (Type Wise)</t>
  </si>
  <si>
    <t>Daily total test (Location wise)</t>
  </si>
  <si>
    <t>City: Lathi</t>
  </si>
  <si>
    <t xml:space="preserve"> Date:</t>
  </si>
  <si>
    <t>Bhidbhanjan bore well</t>
  </si>
  <si>
    <t>Mahi pariyogna</t>
  </si>
  <si>
    <t>Gagadiya 1 water distribution zone</t>
  </si>
  <si>
    <t>Gagadiya 2 water distribution zone</t>
  </si>
  <si>
    <t>Mangalpara water distribution zone</t>
  </si>
  <si>
    <t>Gagadiya 1 ESR</t>
  </si>
  <si>
    <t>Gagadiya 2  ESR</t>
  </si>
  <si>
    <t>Mangalpara  ESR</t>
  </si>
  <si>
    <t>Name of the city</t>
  </si>
  <si>
    <t>Year</t>
  </si>
  <si>
    <t>2014-15</t>
  </si>
  <si>
    <t>Year:</t>
  </si>
  <si>
    <t>City:</t>
  </si>
  <si>
    <t>Select Month:</t>
  </si>
  <si>
    <t>Select Date:</t>
  </si>
  <si>
    <t>Monthly Tests - Location wise and Type wise</t>
  </si>
  <si>
    <t>Daily Tests - Location wise and Type wise</t>
  </si>
  <si>
    <t>Lathi</t>
  </si>
  <si>
    <r>
      <rPr>
        <b/>
        <sz val="20"/>
        <color theme="0"/>
        <rFont val="Franklin Gothic Demi"/>
        <family val="2"/>
      </rPr>
      <t xml:space="preserve">Performance Assessment System </t>
    </r>
    <r>
      <rPr>
        <b/>
        <sz val="18"/>
        <color theme="0"/>
        <rFont val="Franklin Gothic Demi"/>
        <family val="2"/>
      </rPr>
      <t xml:space="preserve">
PAS Project </t>
    </r>
  </si>
  <si>
    <t>Urban Water Supply and Sanitation</t>
  </si>
  <si>
    <t>Urban Management Centre, Usmanpura, Ahmedabad</t>
  </si>
  <si>
    <t>Year 2014-15</t>
  </si>
  <si>
    <t>Instructions</t>
  </si>
  <si>
    <t>Details of water sources</t>
  </si>
  <si>
    <t xml:space="preserve">Other Details of the water supply system </t>
  </si>
  <si>
    <t>Number of Water Treatment Plants</t>
  </si>
  <si>
    <t>Hours of operation of the Water Treatment Plant</t>
  </si>
  <si>
    <t>Number of Water distribution zones</t>
  </si>
  <si>
    <t>Multiplying factor for sampling regime in Monsoon Season</t>
  </si>
  <si>
    <t>Physical Tests</t>
  </si>
  <si>
    <t>Bacteriological Tests</t>
  </si>
  <si>
    <t>Chemical Tests</t>
  </si>
  <si>
    <t>Total  (Location wise test- Daily)</t>
  </si>
  <si>
    <t>Total   (Location wise test - monthly)</t>
  </si>
  <si>
    <t>Tool to formulate Drinking Water Quality Survellience Regime</t>
  </si>
  <si>
    <t>This tool has been developed by the Urban Mangement Centre under the PAS Project.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</si>
</sst>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0"/>
      <name val="Franklin Gothic Demi"/>
      <family val="2"/>
    </font>
    <font>
      <b/>
      <sz val="20"/>
      <color theme="0"/>
      <name val="Franklin Gothic Demi"/>
      <family val="2"/>
    </font>
    <font>
      <b/>
      <sz val="23"/>
      <color theme="0"/>
      <name val="Franklin Gothic Demi"/>
      <family val="2"/>
    </font>
    <font>
      <b/>
      <sz val="16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mbria"/>
      <family val="1"/>
      <scheme val="maj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6"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1" xfId="0" applyFill="1" applyBorder="1" applyAlignment="1">
      <alignment wrapText="1"/>
    </xf>
    <xf numFmtId="0" fontId="0" fillId="0" borderId="1" xfId="0" applyFill="1" applyBorder="1"/>
    <xf numFmtId="0" fontId="0" fillId="2" borderId="0" xfId="0" applyFill="1"/>
    <xf numFmtId="16" fontId="0" fillId="0" borderId="0" xfId="0" applyNumberFormat="1"/>
    <xf numFmtId="0" fontId="1" fillId="0" borderId="5" xfId="0" applyFont="1" applyBorder="1" applyAlignment="1">
      <alignment horizontal="left" wrapText="1" indent="1"/>
    </xf>
    <xf numFmtId="0" fontId="0" fillId="5" borderId="5" xfId="0" applyFill="1" applyBorder="1" applyAlignment="1">
      <alignment horizontal="left" wrapText="1" indent="2"/>
    </xf>
    <xf numFmtId="0" fontId="1" fillId="0" borderId="5" xfId="0" applyFont="1" applyBorder="1" applyAlignment="1">
      <alignment wrapText="1"/>
    </xf>
    <xf numFmtId="0" fontId="0" fillId="5" borderId="5" xfId="0" applyFill="1" applyBorder="1" applyAlignment="1">
      <alignment horizontal="left" wrapText="1" indent="1"/>
    </xf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6" borderId="10" xfId="0" applyNumberFormat="1" applyFill="1" applyBorder="1"/>
    <xf numFmtId="0" fontId="0" fillId="6" borderId="8" xfId="0" applyNumberFormat="1" applyFill="1" applyBorder="1"/>
    <xf numFmtId="0" fontId="0" fillId="0" borderId="1" xfId="0" applyNumberFormat="1" applyBorder="1"/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8" xfId="0" applyBorder="1" applyAlignment="1">
      <alignment wrapText="1"/>
    </xf>
    <xf numFmtId="0" fontId="0" fillId="5" borderId="8" xfId="0" applyFill="1" applyBorder="1" applyAlignment="1">
      <alignment wrapText="1"/>
    </xf>
    <xf numFmtId="0" fontId="0" fillId="5" borderId="9" xfId="0" applyFill="1" applyBorder="1" applyAlignment="1">
      <alignment horizontal="left" wrapText="1" indent="1"/>
    </xf>
    <xf numFmtId="0" fontId="0" fillId="5" borderId="11" xfId="0" applyFill="1" applyBorder="1" applyAlignment="1">
      <alignment wrapText="1"/>
    </xf>
    <xf numFmtId="0" fontId="5" fillId="4" borderId="11" xfId="0" applyNumberFormat="1" applyFont="1" applyFill="1" applyBorder="1"/>
    <xf numFmtId="0" fontId="4" fillId="4" borderId="1" xfId="0" applyNumberFormat="1" applyFont="1" applyFill="1" applyBorder="1" applyAlignment="1">
      <alignment horizontal="center" wrapText="1"/>
    </xf>
    <xf numFmtId="0" fontId="0" fillId="4" borderId="4" xfId="0" applyNumberFormat="1" applyFill="1" applyBorder="1"/>
    <xf numFmtId="0" fontId="1" fillId="0" borderId="4" xfId="0" applyNumberFormat="1" applyFont="1" applyBorder="1" applyAlignment="1">
      <alignment horizontal="left" wrapText="1" indent="1"/>
    </xf>
    <xf numFmtId="0" fontId="0" fillId="5" borderId="4" xfId="0" applyNumberFormat="1" applyFill="1" applyBorder="1" applyAlignment="1">
      <alignment horizontal="left" wrapText="1" indent="2"/>
    </xf>
    <xf numFmtId="0" fontId="1" fillId="0" borderId="4" xfId="0" applyNumberFormat="1" applyFont="1" applyBorder="1" applyAlignment="1">
      <alignment wrapText="1"/>
    </xf>
    <xf numFmtId="0" fontId="0" fillId="5" borderId="4" xfId="0" applyNumberFormat="1" applyFill="1" applyBorder="1" applyAlignment="1">
      <alignment horizontal="left" wrapText="1" indent="1"/>
    </xf>
    <xf numFmtId="0" fontId="1" fillId="6" borderId="14" xfId="0" applyNumberFormat="1" applyFont="1" applyFill="1" applyBorder="1" applyAlignment="1">
      <alignment horizontal="left" wrapText="1"/>
    </xf>
    <xf numFmtId="0" fontId="4" fillId="4" borderId="1" xfId="0" applyNumberFormat="1" applyFont="1" applyFill="1" applyBorder="1" applyAlignment="1">
      <alignment horizontal="center" wrapText="1"/>
    </xf>
    <xf numFmtId="1" fontId="0" fillId="0" borderId="0" xfId="0" applyNumberFormat="1"/>
    <xf numFmtId="0" fontId="0" fillId="0" borderId="0" xfId="0" applyNumberFormat="1"/>
    <xf numFmtId="0" fontId="0" fillId="6" borderId="8" xfId="0" applyNumberFormat="1" applyFill="1" applyBorder="1" applyAlignment="1">
      <alignment horizontal="center"/>
    </xf>
    <xf numFmtId="0" fontId="0" fillId="6" borderId="10" xfId="0" applyNumberFormat="1" applyFill="1" applyBorder="1" applyAlignment="1">
      <alignment horizontal="center"/>
    </xf>
    <xf numFmtId="0" fontId="5" fillId="4" borderId="11" xfId="0" applyNumberFormat="1" applyFont="1" applyFill="1" applyBorder="1" applyAlignment="1">
      <alignment horizontal="center"/>
    </xf>
    <xf numFmtId="16" fontId="0" fillId="9" borderId="1" xfId="0" applyNumberFormat="1" applyFill="1" applyBorder="1"/>
    <xf numFmtId="0" fontId="0" fillId="9" borderId="1" xfId="0" applyFill="1" applyBorder="1"/>
    <xf numFmtId="0" fontId="0" fillId="7" borderId="1" xfId="0" applyFill="1" applyBorder="1" applyAlignment="1">
      <alignment wrapText="1"/>
    </xf>
    <xf numFmtId="0" fontId="0" fillId="6" borderId="8" xfId="0" applyFill="1" applyBorder="1"/>
    <xf numFmtId="0" fontId="0" fillId="6" borderId="10" xfId="0" applyFill="1" applyBorder="1"/>
    <xf numFmtId="0" fontId="5" fillId="4" borderId="11" xfId="0" applyFont="1" applyFill="1" applyBorder="1"/>
    <xf numFmtId="0" fontId="1" fillId="0" borderId="4" xfId="0" applyNumberFormat="1" applyFont="1" applyBorder="1" applyAlignment="1">
      <alignment horizontal="left" wrapText="1"/>
    </xf>
    <xf numFmtId="0" fontId="4" fillId="4" borderId="1" xfId="0" applyNumberFormat="1" applyFont="1" applyFill="1" applyBorder="1" applyAlignment="1">
      <alignment horizontal="center" textRotation="90" wrapText="1"/>
    </xf>
    <xf numFmtId="0" fontId="1" fillId="6" borderId="1" xfId="0" applyNumberFormat="1" applyFont="1" applyFill="1" applyBorder="1" applyAlignment="1">
      <alignment horizontal="left" wrapText="1"/>
    </xf>
    <xf numFmtId="0" fontId="0" fillId="0" borderId="1" xfId="0" applyFont="1" applyFill="1" applyBorder="1"/>
    <xf numFmtId="0" fontId="1" fillId="0" borderId="3" xfId="0" applyNumberFormat="1" applyFont="1" applyFill="1" applyBorder="1" applyAlignment="1">
      <alignment horizontal="left" wrapText="1" indent="1"/>
    </xf>
    <xf numFmtId="0" fontId="1" fillId="0" borderId="4" xfId="0" applyNumberFormat="1" applyFont="1" applyFill="1" applyBorder="1" applyAlignment="1">
      <alignment horizontal="left" wrapText="1" indent="1"/>
    </xf>
    <xf numFmtId="1" fontId="0" fillId="0" borderId="1" xfId="0" applyNumberFormat="1" applyFont="1" applyFill="1" applyBorder="1" applyAlignment="1">
      <alignment horizontal="right"/>
    </xf>
    <xf numFmtId="0" fontId="0" fillId="6" borderId="1" xfId="0" applyNumberFormat="1" applyFont="1" applyFill="1" applyBorder="1" applyAlignment="1">
      <alignment horizontal="right"/>
    </xf>
    <xf numFmtId="0" fontId="0" fillId="0" borderId="1" xfId="0" applyNumberFormat="1" applyFill="1" applyBorder="1" applyAlignment="1">
      <alignment horizontal="left" wrapText="1" indent="2"/>
    </xf>
    <xf numFmtId="1" fontId="0" fillId="6" borderId="1" xfId="0" applyNumberFormat="1" applyFont="1" applyFill="1" applyBorder="1" applyAlignment="1">
      <alignment horizontal="right"/>
    </xf>
    <xf numFmtId="1" fontId="0" fillId="10" borderId="1" xfId="0" applyNumberFormat="1" applyFont="1" applyFill="1" applyBorder="1" applyAlignment="1">
      <alignment horizontal="right"/>
    </xf>
    <xf numFmtId="0" fontId="1" fillId="0" borderId="2" xfId="0" applyNumberFormat="1" applyFont="1" applyFill="1" applyBorder="1" applyAlignment="1">
      <alignment horizontal="left" wrapText="1" indent="1"/>
    </xf>
    <xf numFmtId="16" fontId="8" fillId="0" borderId="1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>
      <alignment horizontal="center" wrapText="1"/>
    </xf>
    <xf numFmtId="16" fontId="8" fillId="0" borderId="19" xfId="0" applyNumberFormat="1" applyFont="1" applyFill="1" applyBorder="1" applyAlignment="1">
      <alignment horizontal="center" vertical="center"/>
    </xf>
    <xf numFmtId="0" fontId="9" fillId="0" borderId="0" xfId="0" applyFont="1"/>
    <xf numFmtId="16" fontId="2" fillId="0" borderId="4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right" vertical="center"/>
    </xf>
    <xf numFmtId="0" fontId="0" fillId="0" borderId="17" xfId="0" applyNumberFormat="1" applyFill="1" applyBorder="1"/>
    <xf numFmtId="0" fontId="2" fillId="0" borderId="2" xfId="0" applyNumberFormat="1" applyFont="1" applyFill="1" applyBorder="1" applyAlignment="1">
      <alignment horizontal="left" vertical="center"/>
    </xf>
    <xf numFmtId="0" fontId="9" fillId="0" borderId="3" xfId="0" applyFont="1" applyBorder="1"/>
    <xf numFmtId="16" fontId="2" fillId="0" borderId="3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left" wrapText="1" indent="1"/>
    </xf>
    <xf numFmtId="0" fontId="1" fillId="0" borderId="2" xfId="0" applyNumberFormat="1" applyFont="1" applyFill="1" applyBorder="1" applyAlignment="1">
      <alignment horizontal="left" wrapText="1"/>
    </xf>
    <xf numFmtId="0" fontId="1" fillId="0" borderId="3" xfId="0" applyNumberFormat="1" applyFont="1" applyFill="1" applyBorder="1" applyAlignment="1">
      <alignment horizontal="left" wrapText="1"/>
    </xf>
    <xf numFmtId="0" fontId="1" fillId="0" borderId="4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wrapText="1"/>
    </xf>
    <xf numFmtId="0" fontId="1" fillId="0" borderId="3" xfId="0" applyNumberFormat="1" applyFont="1" applyFill="1" applyBorder="1" applyAlignment="1">
      <alignment wrapText="1"/>
    </xf>
    <xf numFmtId="0" fontId="1" fillId="0" borderId="4" xfId="0" applyNumberFormat="1" applyFont="1" applyFill="1" applyBorder="1" applyAlignment="1">
      <alignment wrapText="1"/>
    </xf>
    <xf numFmtId="1" fontId="0" fillId="0" borderId="1" xfId="0" applyNumberFormat="1" applyFont="1" applyFill="1" applyBorder="1"/>
    <xf numFmtId="0" fontId="0" fillId="6" borderId="4" xfId="0" applyNumberFormat="1" applyFont="1" applyFill="1" applyBorder="1" applyAlignment="1">
      <alignment horizontal="right"/>
    </xf>
    <xf numFmtId="0" fontId="0" fillId="0" borderId="15" xfId="0" applyNumberFormat="1" applyFill="1" applyBorder="1" applyAlignment="1">
      <alignment horizontal="left" wrapText="1" indent="2"/>
    </xf>
    <xf numFmtId="0" fontId="0" fillId="0" borderId="15" xfId="0" applyFont="1" applyFill="1" applyBorder="1"/>
    <xf numFmtId="0" fontId="0" fillId="0" borderId="17" xfId="0" applyNumberFormat="1" applyFill="1" applyBorder="1" applyAlignment="1">
      <alignment horizontal="left" wrapText="1" indent="2"/>
    </xf>
    <xf numFmtId="0" fontId="0" fillId="0" borderId="17" xfId="0" applyFont="1" applyFill="1" applyBorder="1"/>
    <xf numFmtId="1" fontId="0" fillId="0" borderId="3" xfId="0" applyNumberFormat="1" applyFont="1" applyFill="1" applyBorder="1" applyAlignment="1">
      <alignment horizontal="center"/>
    </xf>
    <xf numFmtId="1" fontId="0" fillId="0" borderId="4" xfId="0" applyNumberFormat="1" applyFont="1" applyFill="1" applyBorder="1" applyAlignment="1">
      <alignment horizontal="center"/>
    </xf>
    <xf numFmtId="0" fontId="3" fillId="0" borderId="0" xfId="0" applyFont="1"/>
    <xf numFmtId="0" fontId="2" fillId="0" borderId="1" xfId="0" applyFont="1" applyBorder="1" applyAlignment="1">
      <alignment horizontal="left" wrapText="1" indent="1"/>
    </xf>
    <xf numFmtId="0" fontId="9" fillId="5" borderId="1" xfId="0" applyFont="1" applyFill="1" applyBorder="1" applyAlignment="1">
      <alignment horizontal="left" wrapText="1" indent="2"/>
    </xf>
    <xf numFmtId="0" fontId="2" fillId="0" borderId="1" xfId="0" applyFont="1" applyBorder="1" applyAlignment="1">
      <alignment wrapText="1"/>
    </xf>
    <xf numFmtId="0" fontId="9" fillId="5" borderId="1" xfId="0" applyFont="1" applyFill="1" applyBorder="1" applyAlignment="1">
      <alignment horizontal="left" wrapText="1" indent="1"/>
    </xf>
    <xf numFmtId="0" fontId="0" fillId="0" borderId="1" xfId="0" applyFont="1" applyBorder="1" applyAlignment="1">
      <alignment wrapText="1"/>
    </xf>
    <xf numFmtId="0" fontId="0" fillId="0" borderId="1" xfId="0" applyFont="1" applyBorder="1"/>
    <xf numFmtId="0" fontId="0" fillId="5" borderId="1" xfId="0" applyFont="1" applyFill="1" applyBorder="1" applyAlignment="1">
      <alignment wrapText="1"/>
    </xf>
    <xf numFmtId="0" fontId="0" fillId="5" borderId="1" xfId="0" applyFont="1" applyFill="1" applyBorder="1" applyAlignment="1">
      <alignment horizontal="left" wrapText="1" indent="1"/>
    </xf>
    <xf numFmtId="0" fontId="2" fillId="0" borderId="5" xfId="0" applyNumberFormat="1" applyFont="1" applyBorder="1" applyAlignment="1">
      <alignment horizontal="left" wrapText="1" indent="1"/>
    </xf>
    <xf numFmtId="0" fontId="9" fillId="5" borderId="5" xfId="0" applyNumberFormat="1" applyFont="1" applyFill="1" applyBorder="1" applyAlignment="1">
      <alignment horizontal="left" wrapText="1" indent="2"/>
    </xf>
    <xf numFmtId="0" fontId="9" fillId="0" borderId="1" xfId="0" applyNumberFormat="1" applyFont="1" applyBorder="1" applyAlignment="1">
      <alignment horizontal="center"/>
    </xf>
    <xf numFmtId="0" fontId="9" fillId="6" borderId="8" xfId="0" applyNumberFormat="1" applyFont="1" applyFill="1" applyBorder="1" applyAlignment="1">
      <alignment horizontal="center"/>
    </xf>
    <xf numFmtId="0" fontId="2" fillId="0" borderId="5" xfId="0" applyNumberFormat="1" applyFont="1" applyBorder="1" applyAlignment="1">
      <alignment wrapText="1"/>
    </xf>
    <xf numFmtId="0" fontId="9" fillId="5" borderId="5" xfId="0" applyNumberFormat="1" applyFont="1" applyFill="1" applyBorder="1" applyAlignment="1">
      <alignment horizontal="left" wrapText="1" indent="1"/>
    </xf>
    <xf numFmtId="0" fontId="2" fillId="6" borderId="9" xfId="0" applyNumberFormat="1" applyFont="1" applyFill="1" applyBorder="1" applyAlignment="1">
      <alignment horizontal="left" wrapText="1"/>
    </xf>
    <xf numFmtId="0" fontId="9" fillId="6" borderId="10" xfId="0" applyNumberFormat="1" applyFont="1" applyFill="1" applyBorder="1" applyAlignment="1">
      <alignment horizontal="center"/>
    </xf>
    <xf numFmtId="0" fontId="6" fillId="4" borderId="11" xfId="0" applyNumberFormat="1" applyFont="1" applyFill="1" applyBorder="1" applyAlignment="1">
      <alignment horizontal="center"/>
    </xf>
    <xf numFmtId="0" fontId="13" fillId="0" borderId="1" xfId="0" applyNumberFormat="1" applyFont="1" applyBorder="1"/>
    <xf numFmtId="1" fontId="9" fillId="0" borderId="1" xfId="0" applyNumberFormat="1" applyFont="1" applyBorder="1" applyAlignment="1">
      <alignment horizontal="center"/>
    </xf>
    <xf numFmtId="1" fontId="9" fillId="6" borderId="10" xfId="0" applyNumberFormat="1" applyFont="1" applyFill="1" applyBorder="1" applyAlignment="1">
      <alignment horizontal="center"/>
    </xf>
    <xf numFmtId="0" fontId="13" fillId="0" borderId="1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2" fillId="0" borderId="1" xfId="0" applyNumberFormat="1" applyFont="1" applyBorder="1" applyAlignment="1">
      <alignment horizontal="left" wrapText="1" indent="1"/>
    </xf>
    <xf numFmtId="0" fontId="9" fillId="5" borderId="1" xfId="0" applyNumberFormat="1" applyFont="1" applyFill="1" applyBorder="1" applyAlignment="1">
      <alignment horizontal="left" wrapText="1" indent="2"/>
    </xf>
    <xf numFmtId="0" fontId="9" fillId="6" borderId="1" xfId="0" applyNumberFormat="1" applyFont="1" applyFill="1" applyBorder="1" applyAlignment="1">
      <alignment horizontal="center"/>
    </xf>
    <xf numFmtId="0" fontId="2" fillId="0" borderId="1" xfId="0" applyNumberFormat="1" applyFont="1" applyBorder="1" applyAlignment="1">
      <alignment wrapText="1"/>
    </xf>
    <xf numFmtId="0" fontId="9" fillId="5" borderId="1" xfId="0" applyNumberFormat="1" applyFont="1" applyFill="1" applyBorder="1" applyAlignment="1">
      <alignment horizontal="left" wrapText="1" indent="1"/>
    </xf>
    <xf numFmtId="0" fontId="2" fillId="6" borderId="1" xfId="0" applyNumberFormat="1" applyFont="1" applyFill="1" applyBorder="1" applyAlignment="1">
      <alignment horizontal="left" wrapText="1"/>
    </xf>
    <xf numFmtId="0" fontId="6" fillId="4" borderId="1" xfId="0" applyNumberFormat="1" applyFont="1" applyFill="1" applyBorder="1" applyAlignment="1">
      <alignment horizontal="center"/>
    </xf>
    <xf numFmtId="0" fontId="3" fillId="11" borderId="1" xfId="0" applyFont="1" applyFill="1" applyBorder="1"/>
    <xf numFmtId="0" fontId="3" fillId="11" borderId="2" xfId="0" applyFont="1" applyFill="1" applyBorder="1" applyAlignment="1">
      <alignment horizontal="right"/>
    </xf>
    <xf numFmtId="0" fontId="3" fillId="11" borderId="4" xfId="0" applyFont="1" applyFill="1" applyBorder="1" applyAlignment="1">
      <alignment horizontal="center"/>
    </xf>
    <xf numFmtId="0" fontId="11" fillId="12" borderId="1" xfId="0" applyFont="1" applyFill="1" applyBorder="1" applyAlignment="1">
      <alignment wrapText="1"/>
    </xf>
    <xf numFmtId="0" fontId="8" fillId="12" borderId="1" xfId="0" applyFont="1" applyFill="1" applyBorder="1" applyAlignment="1">
      <alignment wrapText="1"/>
    </xf>
    <xf numFmtId="0" fontId="12" fillId="12" borderId="1" xfId="0" applyFont="1" applyFill="1" applyBorder="1" applyAlignment="1">
      <alignment horizontal="center" wrapText="1"/>
    </xf>
    <xf numFmtId="0" fontId="3" fillId="11" borderId="1" xfId="0" applyFont="1" applyFill="1" applyBorder="1" applyAlignment="1">
      <alignment horizontal="right"/>
    </xf>
    <xf numFmtId="0" fontId="3" fillId="11" borderId="1" xfId="0" applyNumberFormat="1" applyFont="1" applyFill="1" applyBorder="1" applyAlignment="1">
      <alignment horizontal="right" vertical="center"/>
    </xf>
    <xf numFmtId="0" fontId="9" fillId="12" borderId="1" xfId="0" applyNumberFormat="1" applyFont="1" applyFill="1" applyBorder="1"/>
    <xf numFmtId="0" fontId="12" fillId="12" borderId="1" xfId="0" applyNumberFormat="1" applyFont="1" applyFill="1" applyBorder="1" applyAlignment="1">
      <alignment horizontal="center" vertical="center" wrapText="1"/>
    </xf>
    <xf numFmtId="0" fontId="9" fillId="12" borderId="5" xfId="0" applyNumberFormat="1" applyFont="1" applyFill="1" applyBorder="1"/>
    <xf numFmtId="0" fontId="3" fillId="11" borderId="20" xfId="0" applyNumberFormat="1" applyFont="1" applyFill="1" applyBorder="1" applyAlignment="1">
      <alignment horizontal="right" vertical="center"/>
    </xf>
    <xf numFmtId="0" fontId="0" fillId="0" borderId="1" xfId="0" applyFont="1" applyBorder="1" applyAlignment="1">
      <alignment horizontal="left" wrapText="1" indent="1"/>
    </xf>
    <xf numFmtId="0" fontId="0" fillId="0" borderId="1" xfId="0" applyFont="1" applyBorder="1" applyAlignment="1">
      <alignment horizontal="left" indent="1"/>
    </xf>
    <xf numFmtId="0" fontId="0" fillId="5" borderId="1" xfId="0" applyFont="1" applyFill="1" applyBorder="1" applyAlignment="1">
      <alignment horizontal="right" wrapText="1"/>
    </xf>
    <xf numFmtId="0" fontId="2" fillId="6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/>
    </xf>
    <xf numFmtId="0" fontId="2" fillId="9" borderId="1" xfId="0" applyFont="1" applyFill="1" applyBorder="1" applyAlignment="1" applyProtection="1">
      <alignment horizontal="center"/>
      <protection locked="0"/>
    </xf>
    <xf numFmtId="0" fontId="2" fillId="9" borderId="1" xfId="0" applyFont="1" applyFill="1" applyBorder="1" applyAlignment="1" applyProtection="1">
      <alignment horizontal="center" vertical="center" wrapText="1"/>
      <protection locked="0"/>
    </xf>
    <xf numFmtId="0" fontId="0" fillId="13" borderId="21" xfId="0" applyFill="1" applyBorder="1"/>
    <xf numFmtId="0" fontId="0" fillId="13" borderId="22" xfId="0" applyFill="1" applyBorder="1"/>
    <xf numFmtId="0" fontId="0" fillId="13" borderId="23" xfId="0" applyFill="1" applyBorder="1"/>
    <xf numFmtId="0" fontId="0" fillId="13" borderId="24" xfId="0" applyFill="1" applyBorder="1"/>
    <xf numFmtId="0" fontId="0" fillId="13" borderId="0" xfId="0" applyFill="1" applyBorder="1"/>
    <xf numFmtId="0" fontId="0" fillId="13" borderId="25" xfId="0" applyFill="1" applyBorder="1"/>
    <xf numFmtId="0" fontId="5" fillId="13" borderId="0" xfId="0" applyFont="1" applyFill="1" applyBorder="1"/>
    <xf numFmtId="0" fontId="4" fillId="13" borderId="0" xfId="0" applyFont="1" applyFill="1" applyBorder="1" applyAlignment="1"/>
    <xf numFmtId="0" fontId="0" fillId="13" borderId="27" xfId="0" applyFill="1" applyBorder="1"/>
    <xf numFmtId="0" fontId="0" fillId="13" borderId="26" xfId="0" applyFill="1" applyBorder="1"/>
    <xf numFmtId="0" fontId="0" fillId="13" borderId="28" xfId="0" applyFill="1" applyBorder="1"/>
    <xf numFmtId="0" fontId="4" fillId="13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26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3" fillId="9" borderId="3" xfId="0" applyFont="1" applyFill="1" applyBorder="1" applyAlignment="1" applyProtection="1">
      <alignment vertical="center" wrapText="1"/>
      <protection locked="0"/>
    </xf>
    <xf numFmtId="0" fontId="3" fillId="9" borderId="4" xfId="0" applyFont="1" applyFill="1" applyBorder="1" applyAlignment="1" applyProtection="1">
      <alignment vertical="center" wrapText="1"/>
      <protection locked="0"/>
    </xf>
    <xf numFmtId="0" fontId="3" fillId="15" borderId="2" xfId="0" applyFont="1" applyFill="1" applyBorder="1" applyAlignment="1" applyProtection="1">
      <alignment vertical="center" wrapText="1"/>
      <protection locked="0"/>
    </xf>
    <xf numFmtId="16" fontId="3" fillId="9" borderId="3" xfId="0" applyNumberFormat="1" applyFont="1" applyFill="1" applyBorder="1" applyAlignment="1" applyProtection="1">
      <alignment vertical="center"/>
      <protection locked="0"/>
    </xf>
    <xf numFmtId="16" fontId="3" fillId="9" borderId="29" xfId="0" applyNumberFormat="1" applyFont="1" applyFill="1" applyBorder="1" applyAlignment="1" applyProtection="1">
      <alignment vertical="center"/>
      <protection locked="0"/>
    </xf>
    <xf numFmtId="16" fontId="3" fillId="15" borderId="2" xfId="0" applyNumberFormat="1" applyFont="1" applyFill="1" applyBorder="1" applyAlignment="1" applyProtection="1">
      <alignment horizontal="left" vertical="center"/>
      <protection locked="0"/>
    </xf>
    <xf numFmtId="0" fontId="3" fillId="0" borderId="0" xfId="0" applyFont="1" applyProtection="1">
      <protection locked="0"/>
    </xf>
    <xf numFmtId="0" fontId="6" fillId="13" borderId="24" xfId="0" applyFont="1" applyFill="1" applyBorder="1" applyAlignment="1">
      <alignment horizontal="center"/>
    </xf>
    <xf numFmtId="0" fontId="6" fillId="13" borderId="0" xfId="0" applyFont="1" applyFill="1" applyBorder="1" applyAlignment="1">
      <alignment horizontal="center"/>
    </xf>
    <xf numFmtId="0" fontId="6" fillId="13" borderId="25" xfId="0" applyFont="1" applyFill="1" applyBorder="1" applyAlignment="1">
      <alignment horizontal="center"/>
    </xf>
    <xf numFmtId="0" fontId="4" fillId="13" borderId="24" xfId="0" applyFont="1" applyFill="1" applyBorder="1" applyAlignment="1">
      <alignment horizontal="center"/>
    </xf>
    <xf numFmtId="0" fontId="4" fillId="13" borderId="0" xfId="0" applyFont="1" applyFill="1" applyBorder="1" applyAlignment="1">
      <alignment horizontal="center"/>
    </xf>
    <xf numFmtId="0" fontId="4" fillId="13" borderId="25" xfId="0" applyFont="1" applyFill="1" applyBorder="1" applyAlignment="1">
      <alignment horizontal="center"/>
    </xf>
    <xf numFmtId="0" fontId="19" fillId="13" borderId="24" xfId="0" applyFont="1" applyFill="1" applyBorder="1" applyAlignment="1">
      <alignment horizontal="center" vertical="center" wrapText="1"/>
    </xf>
    <xf numFmtId="0" fontId="19" fillId="13" borderId="0" xfId="0" applyFont="1" applyFill="1" applyBorder="1" applyAlignment="1">
      <alignment horizontal="center" vertical="center" wrapText="1"/>
    </xf>
    <xf numFmtId="0" fontId="19" fillId="13" borderId="25" xfId="0" applyFont="1" applyFill="1" applyBorder="1" applyAlignment="1">
      <alignment horizontal="center" vertical="center" wrapText="1"/>
    </xf>
    <xf numFmtId="0" fontId="5" fillId="13" borderId="24" xfId="0" applyFont="1" applyFill="1" applyBorder="1" applyAlignment="1">
      <alignment horizontal="center"/>
    </xf>
    <xf numFmtId="0" fontId="5" fillId="13" borderId="0" xfId="0" applyFont="1" applyFill="1" applyBorder="1" applyAlignment="1">
      <alignment horizontal="center"/>
    </xf>
    <xf numFmtId="0" fontId="5" fillId="13" borderId="25" xfId="0" applyFont="1" applyFill="1" applyBorder="1" applyAlignment="1">
      <alignment horizontal="center"/>
    </xf>
    <xf numFmtId="0" fontId="14" fillId="13" borderId="24" xfId="0" applyFont="1" applyFill="1" applyBorder="1" applyAlignment="1">
      <alignment horizontal="center" vertical="center" wrapText="1"/>
    </xf>
    <xf numFmtId="0" fontId="14" fillId="13" borderId="0" xfId="0" applyFont="1" applyFill="1" applyBorder="1" applyAlignment="1">
      <alignment horizontal="center" vertical="center" wrapText="1"/>
    </xf>
    <xf numFmtId="0" fontId="14" fillId="13" borderId="25" xfId="0" applyFont="1" applyFill="1" applyBorder="1" applyAlignment="1">
      <alignment horizontal="center" vertical="center" wrapText="1"/>
    </xf>
    <xf numFmtId="0" fontId="16" fillId="13" borderId="0" xfId="0" applyFont="1" applyFill="1" applyBorder="1" applyAlignment="1">
      <alignment horizontal="left"/>
    </xf>
    <xf numFmtId="0" fontId="18" fillId="13" borderId="22" xfId="0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0" fontId="12" fillId="13" borderId="24" xfId="0" applyFont="1" applyFill="1" applyBorder="1" applyAlignment="1">
      <alignment horizontal="center" vertical="center" wrapText="1"/>
    </xf>
    <xf numFmtId="0" fontId="12" fillId="13" borderId="0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7" fillId="13" borderId="24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25" xfId="0" applyFont="1" applyFill="1" applyBorder="1" applyAlignment="1">
      <alignment horizontal="center" vertical="center" wrapText="1"/>
    </xf>
    <xf numFmtId="0" fontId="20" fillId="10" borderId="0" xfId="0" applyFont="1" applyFill="1" applyAlignment="1">
      <alignment horizontal="center"/>
    </xf>
    <xf numFmtId="0" fontId="2" fillId="14" borderId="2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 wrapText="1"/>
    </xf>
    <xf numFmtId="0" fontId="12" fillId="12" borderId="15" xfId="0" applyNumberFormat="1" applyFont="1" applyFill="1" applyBorder="1" applyAlignment="1">
      <alignment horizontal="center" wrapText="1"/>
    </xf>
    <xf numFmtId="0" fontId="12" fillId="12" borderId="16" xfId="0" applyNumberFormat="1" applyFont="1" applyFill="1" applyBorder="1" applyAlignment="1">
      <alignment horizontal="center" wrapText="1"/>
    </xf>
    <xf numFmtId="0" fontId="12" fillId="12" borderId="17" xfId="0" applyNumberFormat="1" applyFont="1" applyFill="1" applyBorder="1" applyAlignment="1">
      <alignment horizontal="center" wrapText="1"/>
    </xf>
    <xf numFmtId="0" fontId="12" fillId="12" borderId="8" xfId="0" applyNumberFormat="1" applyFont="1" applyFill="1" applyBorder="1" applyAlignment="1">
      <alignment horizontal="center" wrapText="1"/>
    </xf>
    <xf numFmtId="0" fontId="10" fillId="11" borderId="2" xfId="0" applyFont="1" applyFill="1" applyBorder="1" applyAlignment="1">
      <alignment horizontal="center" vertical="center" wrapText="1"/>
    </xf>
    <xf numFmtId="0" fontId="10" fillId="11" borderId="3" xfId="0" applyFont="1" applyFill="1" applyBorder="1" applyAlignment="1">
      <alignment horizontal="center" vertical="center" wrapText="1"/>
    </xf>
    <xf numFmtId="0" fontId="10" fillId="11" borderId="4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left"/>
    </xf>
    <xf numFmtId="0" fontId="3" fillId="11" borderId="3" xfId="0" applyFont="1" applyFill="1" applyBorder="1" applyAlignment="1">
      <alignment horizontal="left"/>
    </xf>
    <xf numFmtId="0" fontId="3" fillId="11" borderId="4" xfId="0" applyFont="1" applyFill="1" applyBorder="1" applyAlignment="1">
      <alignment horizontal="left"/>
    </xf>
    <xf numFmtId="0" fontId="3" fillId="11" borderId="2" xfId="0" applyFont="1" applyFill="1" applyBorder="1" applyAlignment="1">
      <alignment horizontal="left" indent="1"/>
    </xf>
    <xf numFmtId="0" fontId="3" fillId="11" borderId="3" xfId="0" applyFont="1" applyFill="1" applyBorder="1" applyAlignment="1">
      <alignment horizontal="left" indent="1"/>
    </xf>
    <xf numFmtId="0" fontId="3" fillId="11" borderId="4" xfId="0" applyFont="1" applyFill="1" applyBorder="1" applyAlignment="1">
      <alignment horizontal="left" indent="1"/>
    </xf>
    <xf numFmtId="0" fontId="12" fillId="12" borderId="1" xfId="0" applyFont="1" applyFill="1" applyBorder="1" applyAlignment="1">
      <alignment horizontal="center" wrapText="1"/>
    </xf>
    <xf numFmtId="0" fontId="12" fillId="12" borderId="17" xfId="0" applyFont="1" applyFill="1" applyBorder="1" applyAlignment="1">
      <alignment horizontal="center" wrapText="1"/>
    </xf>
    <xf numFmtId="16" fontId="7" fillId="8" borderId="15" xfId="0" applyNumberFormat="1" applyFont="1" applyFill="1" applyBorder="1" applyAlignment="1">
      <alignment horizontal="center" vertical="center" textRotation="90"/>
    </xf>
    <xf numFmtId="16" fontId="7" fillId="8" borderId="16" xfId="0" applyNumberFormat="1" applyFont="1" applyFill="1" applyBorder="1" applyAlignment="1">
      <alignment horizontal="center" vertical="center" textRotation="90"/>
    </xf>
    <xf numFmtId="16" fontId="7" fillId="8" borderId="17" xfId="0" applyNumberFormat="1" applyFont="1" applyFill="1" applyBorder="1" applyAlignment="1">
      <alignment horizontal="center" vertical="center" textRotation="90"/>
    </xf>
    <xf numFmtId="0" fontId="4" fillId="4" borderId="1" xfId="0" applyNumberFormat="1" applyFont="1" applyFill="1" applyBorder="1" applyAlignment="1">
      <alignment horizontal="center" wrapText="1"/>
    </xf>
    <xf numFmtId="0" fontId="4" fillId="4" borderId="6" xfId="0" applyNumberFormat="1" applyFont="1" applyFill="1" applyBorder="1" applyAlignment="1">
      <alignment horizontal="center" wrapText="1"/>
    </xf>
    <xf numFmtId="0" fontId="4" fillId="4" borderId="18" xfId="0" applyNumberFormat="1" applyFont="1" applyFill="1" applyBorder="1" applyAlignment="1">
      <alignment horizontal="center" wrapText="1"/>
    </xf>
    <xf numFmtId="0" fontId="4" fillId="4" borderId="7" xfId="0" applyNumberFormat="1" applyFont="1" applyFill="1" applyBorder="1" applyAlignment="1">
      <alignment horizontal="center" wrapText="1"/>
    </xf>
    <xf numFmtId="0" fontId="7" fillId="8" borderId="15" xfId="0" applyFont="1" applyFill="1" applyBorder="1" applyAlignment="1">
      <alignment horizontal="center" vertical="center" textRotation="90"/>
    </xf>
    <xf numFmtId="0" fontId="7" fillId="8" borderId="16" xfId="0" applyFont="1" applyFill="1" applyBorder="1" applyAlignment="1">
      <alignment horizontal="center" vertical="center" textRotation="90"/>
    </xf>
    <xf numFmtId="0" fontId="7" fillId="8" borderId="17" xfId="0" applyFont="1" applyFill="1" applyBorder="1" applyAlignment="1">
      <alignment horizontal="center" vertical="center" textRotation="90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wrapText="1"/>
    </xf>
    <xf numFmtId="0" fontId="0" fillId="3" borderId="2" xfId="0" applyFill="1" applyBorder="1" applyAlignment="1">
      <alignment horizontal="center" wrapText="1"/>
    </xf>
    <xf numFmtId="0" fontId="0" fillId="3" borderId="3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center" wrapText="1"/>
    </xf>
    <xf numFmtId="0" fontId="1" fillId="0" borderId="17" xfId="0" applyNumberFormat="1" applyFont="1" applyFill="1" applyBorder="1" applyAlignment="1">
      <alignment horizontal="center" wrapText="1"/>
    </xf>
    <xf numFmtId="0" fontId="1" fillId="0" borderId="15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51"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6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1" dropStyle="combo" dx="16" fmlaLink="U3" fmlaRange="S2:S367" sel="2" val="0"/>
</file>

<file path=xl/ctrlProps/ctrlProp2.xml><?xml version="1.0" encoding="utf-8"?>
<formControlPr xmlns="http://schemas.microsoft.com/office/spreadsheetml/2009/9/main" objectType="Drop" dropLines="12" dropStyle="combo" dx="16" fmlaLink="K2" fmlaRange="Monthlist" noThreeD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231825</xdr:colOff>
      <xdr:row>40</xdr:row>
      <xdr:rowOff>0</xdr:rowOff>
    </xdr:from>
    <xdr:to>
      <xdr:col>6</xdr:col>
      <xdr:colOff>459458</xdr:colOff>
      <xdr:row>42</xdr:row>
      <xdr:rowOff>167640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263" y="7881938"/>
          <a:ext cx="2656508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145678</xdr:colOff>
      <xdr:row>30</xdr:row>
      <xdr:rowOff>179296</xdr:rowOff>
    </xdr:from>
    <xdr:to>
      <xdr:col>5</xdr:col>
      <xdr:colOff>566047</xdr:colOff>
      <xdr:row>33</xdr:row>
      <xdr:rowOff>156436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1" y="6152031"/>
          <a:ext cx="1630604" cy="548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30256</xdr:colOff>
      <xdr:row>0</xdr:row>
      <xdr:rowOff>285749</xdr:rowOff>
    </xdr:from>
    <xdr:to>
      <xdr:col>9</xdr:col>
      <xdr:colOff>542925</xdr:colOff>
      <xdr:row>33</xdr:row>
      <xdr:rowOff>180975</xdr:rowOff>
    </xdr:to>
    <xdr:sp macro="" textlink="">
      <xdr:nvSpPr>
        <xdr:cNvPr id="2" name="TextBox 1"/>
        <xdr:cNvSpPr txBox="1"/>
      </xdr:nvSpPr>
      <xdr:spPr>
        <a:xfrm>
          <a:off x="30256" y="285749"/>
          <a:ext cx="5741894" cy="62769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Performance Improvement component of PAS Project provides tools and approaches to improve delivery of city-level service for water supply, wastewater and solid waste management. 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tool helps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cities to formulate their own regimes for monitoring quality of drinking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water.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tool  is a simple Microsoft excel based tool that indi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cates the number of tests at appropriate locations of the city’s water supply system. This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is aligned with norms as specified by CPHEEO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Central Public Health and Environmental Engineering Organisation). </a:t>
          </a:r>
          <a:endParaRPr lang="en-US" sz="11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tool is to be used in conjunction with the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Standard Operating Procedure (SOP) for water quality monitoring.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These will help urban local bodies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establish a uniform procedure for routine collection and testing of water samples for the purposes of drinking water quality monitoring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1: User needs to enter data in the "input sheet" in the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grey cells.  User needs to enter details of the city's water supply system-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ity's name, Year, type and number of water sources (Tube wells/ French wells/ dug wells;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Hand pumps; rivers/  Infiltration wells/Lakes/Dams/Canal intakes),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Number of water treatment plants, Hours of operation of WTP,  Number of main sump/ Ground level Storage Reservoir/Elevated Service Reservoir and Number of water distribution zones.  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tool is designed to forumlate a sampling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regime as per the seasons, for example, the user can specify the multiplying factor for samples in monsoons.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water supply test sample size would be multiplied by the number entered for only monsoon month.  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"Frequency sheet" shows the frequency of test required based on the water supply system configuration entered in the input sheet .  The user can select a particular month or a particular date to get the sampling strategy for the month or date respectively. These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sheets can be printed and handed over the concerned official for planning water sampling of a particular day or month.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 baseline="0"/>
        </a:p>
        <a:p>
          <a:r>
            <a:rPr lang="en-US" sz="1100" b="1" baseline="0"/>
            <a:t>Assumptions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The months of July, August, Sept and October have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been considered as "monsoon" months.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-The test that are to be conducted yearly are assumed to be conducted on the first day of the first month of that year.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The tests that are to be conducted quarterly are assumed to be conducted on the first day of the      first month of that quarter.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-The test that are to be conducted monthly are to be conducted on the first day of that month.</a:t>
          </a:r>
          <a:endParaRPr lang="en-US"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tests that are to be conducted  weekly are to be conducted on the first day of that week.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-In cases where water in the ESR is pumped from a Sump or a GSR, the testing can be done either on sump/GSR or ESR, unless there is any mixing in between. </a:t>
          </a:r>
          <a:endParaRPr lang="en-US" sz="1100" baseline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28575</xdr:colOff>
          <xdr:row>2</xdr:row>
          <xdr:rowOff>38100</xdr:rowOff>
        </xdr:from>
        <xdr:to>
          <xdr:col>21</xdr:col>
          <xdr:colOff>0</xdr:colOff>
          <xdr:row>2</xdr:row>
          <xdr:rowOff>238125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2</xdr:row>
          <xdr:rowOff>28575</xdr:rowOff>
        </xdr:from>
        <xdr:to>
          <xdr:col>13</xdr:col>
          <xdr:colOff>9525</xdr:colOff>
          <xdr:row>2</xdr:row>
          <xdr:rowOff>238125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9"/>
  <sheetViews>
    <sheetView tabSelected="1" view="pageBreakPreview" zoomScale="55" zoomScaleNormal="100" zoomScaleSheetLayoutView="55" workbookViewId="0">
      <selection activeCell="A15" sqref="A15:I15"/>
    </sheetView>
  </sheetViews>
  <sheetFormatPr defaultRowHeight="15" x14ac:dyDescent="0.25"/>
  <sheetData>
    <row r="1" spans="1:9" x14ac:dyDescent="0.25">
      <c r="A1" s="132"/>
      <c r="B1" s="133"/>
      <c r="C1" s="133"/>
      <c r="D1" s="133"/>
      <c r="E1" s="133"/>
      <c r="F1" s="133"/>
      <c r="G1" s="133"/>
      <c r="H1" s="133"/>
      <c r="I1" s="134"/>
    </row>
    <row r="2" spans="1:9" x14ac:dyDescent="0.25">
      <c r="A2" s="135"/>
      <c r="B2" s="136"/>
      <c r="C2" s="136"/>
      <c r="D2" s="136"/>
      <c r="E2" s="136"/>
      <c r="F2" s="136"/>
      <c r="G2" s="136"/>
      <c r="H2" s="136"/>
      <c r="I2" s="137"/>
    </row>
    <row r="3" spans="1:9" x14ac:dyDescent="0.25">
      <c r="A3" s="135"/>
      <c r="B3" s="136"/>
      <c r="C3" s="136"/>
      <c r="D3" s="136"/>
      <c r="E3" s="136"/>
      <c r="F3" s="136"/>
      <c r="G3" s="136"/>
      <c r="H3" s="136"/>
      <c r="I3" s="137"/>
    </row>
    <row r="4" spans="1:9" x14ac:dyDescent="0.25">
      <c r="A4" s="135"/>
      <c r="B4" s="138"/>
      <c r="C4" s="138"/>
      <c r="D4" s="138"/>
      <c r="E4" s="138"/>
      <c r="F4" s="138"/>
      <c r="G4" s="138"/>
      <c r="H4" s="138"/>
      <c r="I4" s="137"/>
    </row>
    <row r="5" spans="1:9" x14ac:dyDescent="0.25">
      <c r="A5" s="166" t="s">
        <v>72</v>
      </c>
      <c r="B5" s="167"/>
      <c r="C5" s="167"/>
      <c r="D5" s="167"/>
      <c r="E5" s="167"/>
      <c r="F5" s="167"/>
      <c r="G5" s="167"/>
      <c r="H5" s="167"/>
      <c r="I5" s="168"/>
    </row>
    <row r="6" spans="1:9" x14ac:dyDescent="0.25">
      <c r="A6" s="166"/>
      <c r="B6" s="167"/>
      <c r="C6" s="167"/>
      <c r="D6" s="167"/>
      <c r="E6" s="167"/>
      <c r="F6" s="167"/>
      <c r="G6" s="167"/>
      <c r="H6" s="167"/>
      <c r="I6" s="168"/>
    </row>
    <row r="7" spans="1:9" x14ac:dyDescent="0.25">
      <c r="A7" s="166"/>
      <c r="B7" s="167"/>
      <c r="C7" s="167"/>
      <c r="D7" s="167"/>
      <c r="E7" s="167"/>
      <c r="F7" s="167"/>
      <c r="G7" s="167"/>
      <c r="H7" s="167"/>
      <c r="I7" s="168"/>
    </row>
    <row r="8" spans="1:9" x14ac:dyDescent="0.25">
      <c r="A8" s="135"/>
      <c r="B8" s="136"/>
      <c r="C8" s="136"/>
      <c r="D8" s="136"/>
      <c r="E8" s="136"/>
      <c r="F8" s="136"/>
      <c r="G8" s="136"/>
      <c r="H8" s="136"/>
      <c r="I8" s="137"/>
    </row>
    <row r="9" spans="1:9" x14ac:dyDescent="0.25">
      <c r="A9" s="135"/>
      <c r="B9" s="136"/>
      <c r="C9" s="136"/>
      <c r="D9" s="136"/>
      <c r="E9" s="136"/>
      <c r="F9" s="136"/>
      <c r="G9" s="136"/>
      <c r="H9" s="136"/>
      <c r="I9" s="137"/>
    </row>
    <row r="10" spans="1:9" ht="29.25" x14ac:dyDescent="0.4">
      <c r="A10" s="135"/>
      <c r="B10" s="136"/>
      <c r="C10" s="169"/>
      <c r="D10" s="169"/>
      <c r="E10" s="169"/>
      <c r="F10" s="169"/>
      <c r="G10" s="169"/>
      <c r="H10" s="136"/>
      <c r="I10" s="137"/>
    </row>
    <row r="11" spans="1:9" x14ac:dyDescent="0.25">
      <c r="A11" s="135"/>
      <c r="B11" s="136"/>
      <c r="C11" s="136"/>
      <c r="D11" s="136"/>
      <c r="E11" s="136"/>
      <c r="F11" s="136"/>
      <c r="G11" s="136"/>
      <c r="H11" s="136"/>
      <c r="I11" s="137"/>
    </row>
    <row r="12" spans="1:9" x14ac:dyDescent="0.25">
      <c r="A12" s="135"/>
      <c r="B12" s="138"/>
      <c r="C12" s="138"/>
      <c r="D12" s="138"/>
      <c r="E12" s="138"/>
      <c r="F12" s="138"/>
      <c r="G12" s="138"/>
      <c r="H12" s="138"/>
      <c r="I12" s="137"/>
    </row>
    <row r="13" spans="1:9" x14ac:dyDescent="0.25">
      <c r="A13" s="135"/>
      <c r="B13" s="136"/>
      <c r="C13" s="136"/>
      <c r="D13" s="136"/>
      <c r="E13" s="136"/>
      <c r="F13" s="136"/>
      <c r="G13" s="136"/>
      <c r="H13" s="136"/>
      <c r="I13" s="137"/>
    </row>
    <row r="14" spans="1:9" x14ac:dyDescent="0.25">
      <c r="A14" s="135"/>
      <c r="B14" s="136"/>
      <c r="C14" s="136"/>
      <c r="D14" s="136"/>
      <c r="E14" s="136"/>
      <c r="F14" s="136"/>
      <c r="G14" s="136"/>
      <c r="H14" s="136"/>
      <c r="I14" s="137"/>
    </row>
    <row r="15" spans="1:9" ht="18.75" x14ac:dyDescent="0.25">
      <c r="A15" s="172" t="s">
        <v>88</v>
      </c>
      <c r="B15" s="173"/>
      <c r="C15" s="173"/>
      <c r="D15" s="173"/>
      <c r="E15" s="173"/>
      <c r="F15" s="173"/>
      <c r="G15" s="173"/>
      <c r="H15" s="173"/>
      <c r="I15" s="174"/>
    </row>
    <row r="16" spans="1:9" ht="15" customHeight="1" x14ac:dyDescent="0.25">
      <c r="A16" s="175"/>
      <c r="B16" s="176"/>
      <c r="C16" s="176"/>
      <c r="D16" s="176"/>
      <c r="E16" s="176"/>
      <c r="F16" s="176"/>
      <c r="G16" s="176"/>
      <c r="H16" s="176"/>
      <c r="I16" s="177"/>
    </row>
    <row r="17" spans="1:9" ht="15" customHeight="1" x14ac:dyDescent="0.25">
      <c r="A17" s="135"/>
      <c r="B17" s="144"/>
      <c r="C17" s="144"/>
      <c r="D17" s="144"/>
      <c r="E17" s="144"/>
      <c r="F17" s="144"/>
      <c r="G17" s="144"/>
      <c r="H17" s="144"/>
      <c r="I17" s="137"/>
    </row>
    <row r="18" spans="1:9" ht="15" customHeight="1" x14ac:dyDescent="0.25">
      <c r="A18" s="135"/>
      <c r="B18" s="145"/>
      <c r="C18" s="145"/>
      <c r="D18" s="145"/>
      <c r="E18" s="145"/>
      <c r="F18" s="145"/>
      <c r="G18" s="145"/>
      <c r="H18" s="145"/>
      <c r="I18" s="137"/>
    </row>
    <row r="19" spans="1:9" x14ac:dyDescent="0.25">
      <c r="A19" s="135"/>
      <c r="B19" s="170" t="s">
        <v>73</v>
      </c>
      <c r="C19" s="170"/>
      <c r="D19" s="170"/>
      <c r="E19" s="170"/>
      <c r="F19" s="170"/>
      <c r="G19" s="170"/>
      <c r="H19" s="170"/>
      <c r="I19" s="137"/>
    </row>
    <row r="20" spans="1:9" x14ac:dyDescent="0.25">
      <c r="A20" s="135"/>
      <c r="B20" s="171"/>
      <c r="C20" s="171"/>
      <c r="D20" s="171"/>
      <c r="E20" s="171"/>
      <c r="F20" s="171"/>
      <c r="G20" s="171"/>
      <c r="H20" s="171"/>
      <c r="I20" s="137"/>
    </row>
    <row r="21" spans="1:9" x14ac:dyDescent="0.25">
      <c r="A21" s="135"/>
      <c r="B21" s="136"/>
      <c r="C21" s="136"/>
      <c r="D21" s="136"/>
      <c r="E21" s="136"/>
      <c r="F21" s="136"/>
      <c r="G21" s="136"/>
      <c r="H21" s="136"/>
      <c r="I21" s="137"/>
    </row>
    <row r="22" spans="1:9" x14ac:dyDescent="0.25">
      <c r="A22" s="135"/>
      <c r="B22" s="136"/>
      <c r="C22" s="136"/>
      <c r="D22" s="136"/>
      <c r="E22" s="136"/>
      <c r="F22" s="136"/>
      <c r="G22" s="136"/>
      <c r="H22" s="136"/>
      <c r="I22" s="137"/>
    </row>
    <row r="23" spans="1:9" x14ac:dyDescent="0.25">
      <c r="A23" s="135"/>
      <c r="B23" s="136"/>
      <c r="C23" s="136"/>
      <c r="D23" s="136"/>
      <c r="E23" s="136"/>
      <c r="F23" s="136"/>
      <c r="G23" s="136"/>
      <c r="H23" s="136"/>
      <c r="I23" s="137"/>
    </row>
    <row r="24" spans="1:9" x14ac:dyDescent="0.25">
      <c r="A24" s="135"/>
      <c r="B24" s="136"/>
      <c r="C24" s="136"/>
      <c r="D24" s="136"/>
      <c r="E24" s="136"/>
      <c r="F24" s="136"/>
      <c r="G24" s="136"/>
      <c r="H24" s="136"/>
      <c r="I24" s="137"/>
    </row>
    <row r="25" spans="1:9" x14ac:dyDescent="0.25">
      <c r="A25" s="135"/>
      <c r="B25" s="136"/>
      <c r="C25" s="136"/>
      <c r="D25" s="136"/>
      <c r="E25" s="136"/>
      <c r="F25" s="136"/>
      <c r="G25" s="136"/>
      <c r="H25" s="136"/>
      <c r="I25" s="137"/>
    </row>
    <row r="26" spans="1:9" x14ac:dyDescent="0.25">
      <c r="A26" s="135"/>
      <c r="B26" s="136"/>
      <c r="C26" s="136"/>
      <c r="D26" s="136"/>
      <c r="E26" s="136"/>
      <c r="F26" s="136"/>
      <c r="G26" s="136"/>
      <c r="H26" s="136"/>
      <c r="I26" s="137"/>
    </row>
    <row r="27" spans="1:9" x14ac:dyDescent="0.25">
      <c r="A27" s="135"/>
      <c r="B27" s="136"/>
      <c r="C27" s="136"/>
      <c r="D27" s="136"/>
      <c r="E27" s="136"/>
      <c r="F27" s="136"/>
      <c r="G27" s="136"/>
      <c r="H27" s="136"/>
      <c r="I27" s="137"/>
    </row>
    <row r="28" spans="1:9" x14ac:dyDescent="0.25">
      <c r="A28" s="135"/>
      <c r="B28" s="136"/>
      <c r="C28" s="136"/>
      <c r="D28" s="136"/>
      <c r="E28" s="136"/>
      <c r="F28" s="136"/>
      <c r="G28" s="136"/>
      <c r="H28" s="136"/>
      <c r="I28" s="137"/>
    </row>
    <row r="29" spans="1:9" x14ac:dyDescent="0.25">
      <c r="A29" s="135"/>
      <c r="B29" s="136"/>
      <c r="C29" s="136"/>
      <c r="D29" s="136"/>
      <c r="E29" s="136"/>
      <c r="F29" s="136"/>
      <c r="G29" s="136"/>
      <c r="H29" s="136"/>
      <c r="I29" s="137"/>
    </row>
    <row r="30" spans="1:9" x14ac:dyDescent="0.25">
      <c r="A30" s="135"/>
      <c r="B30" s="136"/>
      <c r="C30" s="136"/>
      <c r="D30" s="136"/>
      <c r="E30" s="136"/>
      <c r="F30" s="136"/>
      <c r="G30" s="136"/>
      <c r="H30" s="136"/>
      <c r="I30" s="137"/>
    </row>
    <row r="31" spans="1:9" x14ac:dyDescent="0.25">
      <c r="A31" s="135"/>
      <c r="B31" s="143"/>
      <c r="C31" s="143"/>
      <c r="D31" s="143"/>
      <c r="E31" s="143"/>
      <c r="F31" s="143"/>
      <c r="G31" s="143"/>
      <c r="H31" s="143"/>
      <c r="I31" s="137"/>
    </row>
    <row r="32" spans="1:9" x14ac:dyDescent="0.25">
      <c r="A32" s="135"/>
      <c r="B32" s="158"/>
      <c r="C32" s="158"/>
      <c r="D32" s="158"/>
      <c r="E32" s="158"/>
      <c r="F32" s="158"/>
      <c r="G32" s="158"/>
      <c r="H32" s="158"/>
      <c r="I32" s="137"/>
    </row>
    <row r="33" spans="1:9" x14ac:dyDescent="0.25">
      <c r="A33" s="157"/>
      <c r="B33" s="158"/>
      <c r="C33" s="158"/>
      <c r="D33" s="158"/>
      <c r="E33" s="158"/>
      <c r="F33" s="158"/>
      <c r="G33" s="158"/>
      <c r="H33" s="158"/>
      <c r="I33" s="159"/>
    </row>
    <row r="34" spans="1:9" x14ac:dyDescent="0.25">
      <c r="A34" s="135"/>
      <c r="B34" s="139"/>
      <c r="C34" s="139"/>
      <c r="D34" s="139"/>
      <c r="E34" s="139"/>
      <c r="F34" s="139"/>
      <c r="G34" s="139"/>
      <c r="H34" s="139"/>
      <c r="I34" s="137"/>
    </row>
    <row r="35" spans="1:9" x14ac:dyDescent="0.25">
      <c r="A35" s="135"/>
      <c r="B35" s="136"/>
      <c r="C35" s="136"/>
      <c r="D35" s="136"/>
      <c r="E35" s="136"/>
      <c r="F35" s="136"/>
      <c r="G35" s="136"/>
      <c r="H35" s="136"/>
      <c r="I35" s="137"/>
    </row>
    <row r="36" spans="1:9" x14ac:dyDescent="0.25">
      <c r="A36" s="135"/>
      <c r="B36" s="136"/>
      <c r="C36" s="136"/>
      <c r="D36" s="136"/>
      <c r="E36" s="136"/>
      <c r="F36" s="136"/>
      <c r="G36" s="136"/>
      <c r="H36" s="136"/>
      <c r="I36" s="137"/>
    </row>
    <row r="37" spans="1:9" ht="15.75" x14ac:dyDescent="0.25">
      <c r="A37" s="154" t="s">
        <v>74</v>
      </c>
      <c r="B37" s="155"/>
      <c r="C37" s="155"/>
      <c r="D37" s="155"/>
      <c r="E37" s="155"/>
      <c r="F37" s="155"/>
      <c r="G37" s="155"/>
      <c r="H37" s="155"/>
      <c r="I37" s="156"/>
    </row>
    <row r="38" spans="1:9" x14ac:dyDescent="0.25">
      <c r="A38" s="135"/>
      <c r="B38" s="138"/>
      <c r="C38" s="138"/>
      <c r="D38" s="138"/>
      <c r="E38" s="138"/>
      <c r="F38" s="138"/>
      <c r="G38" s="138"/>
      <c r="H38" s="138"/>
      <c r="I38" s="137"/>
    </row>
    <row r="39" spans="1:9" x14ac:dyDescent="0.25">
      <c r="A39" s="135"/>
      <c r="B39" s="138"/>
      <c r="C39" s="138"/>
      <c r="D39" s="138"/>
      <c r="E39" s="138"/>
      <c r="F39" s="138"/>
      <c r="G39" s="138"/>
      <c r="H39" s="138"/>
      <c r="I39" s="137"/>
    </row>
    <row r="40" spans="1:9" x14ac:dyDescent="0.25">
      <c r="A40" s="135"/>
      <c r="B40" s="138"/>
      <c r="C40" s="138"/>
      <c r="D40" s="138"/>
      <c r="E40" s="138"/>
      <c r="F40" s="138"/>
      <c r="G40" s="138"/>
      <c r="H40" s="138"/>
      <c r="I40" s="137"/>
    </row>
    <row r="41" spans="1:9" x14ac:dyDescent="0.25">
      <c r="A41" s="135"/>
      <c r="B41" s="138"/>
      <c r="C41" s="138"/>
      <c r="D41" s="138"/>
      <c r="E41" s="138"/>
      <c r="F41" s="138"/>
      <c r="G41" s="138"/>
      <c r="H41" s="138"/>
      <c r="I41" s="137"/>
    </row>
    <row r="42" spans="1:9" x14ac:dyDescent="0.25">
      <c r="A42" s="135"/>
      <c r="B42" s="138"/>
      <c r="C42" s="138"/>
      <c r="D42" s="138"/>
      <c r="E42" s="138"/>
      <c r="F42" s="138"/>
      <c r="G42" s="138"/>
      <c r="H42" s="138"/>
      <c r="I42" s="137"/>
    </row>
    <row r="43" spans="1:9" x14ac:dyDescent="0.25">
      <c r="A43" s="135"/>
      <c r="B43" s="138"/>
      <c r="C43" s="138"/>
      <c r="D43" s="138"/>
      <c r="E43" s="138"/>
      <c r="F43" s="138"/>
      <c r="G43" s="138"/>
      <c r="H43" s="138"/>
      <c r="I43" s="137"/>
    </row>
    <row r="44" spans="1:9" x14ac:dyDescent="0.25">
      <c r="A44" s="135"/>
      <c r="B44" s="136"/>
      <c r="C44" s="136"/>
      <c r="D44" s="136"/>
      <c r="E44" s="136"/>
      <c r="F44" s="136"/>
      <c r="G44" s="136"/>
      <c r="H44" s="136"/>
      <c r="I44" s="137"/>
    </row>
    <row r="45" spans="1:9" x14ac:dyDescent="0.25">
      <c r="A45" s="135"/>
      <c r="B45" s="138"/>
      <c r="C45" s="138"/>
      <c r="D45" s="138"/>
      <c r="E45" s="138"/>
      <c r="F45" s="138"/>
      <c r="G45" s="138"/>
      <c r="H45" s="138"/>
      <c r="I45" s="137"/>
    </row>
    <row r="46" spans="1:9" ht="15" customHeight="1" x14ac:dyDescent="0.25">
      <c r="A46" s="160" t="s">
        <v>89</v>
      </c>
      <c r="B46" s="161"/>
      <c r="C46" s="161"/>
      <c r="D46" s="161"/>
      <c r="E46" s="161"/>
      <c r="F46" s="161"/>
      <c r="G46" s="161"/>
      <c r="H46" s="161"/>
      <c r="I46" s="162"/>
    </row>
    <row r="47" spans="1:9" x14ac:dyDescent="0.25">
      <c r="A47" s="160"/>
      <c r="B47" s="161"/>
      <c r="C47" s="161"/>
      <c r="D47" s="161"/>
      <c r="E47" s="161"/>
      <c r="F47" s="161"/>
      <c r="G47" s="161"/>
      <c r="H47" s="161"/>
      <c r="I47" s="162"/>
    </row>
    <row r="48" spans="1:9" x14ac:dyDescent="0.25">
      <c r="A48" s="163" t="s">
        <v>75</v>
      </c>
      <c r="B48" s="164"/>
      <c r="C48" s="164"/>
      <c r="D48" s="164"/>
      <c r="E48" s="164"/>
      <c r="F48" s="164"/>
      <c r="G48" s="164"/>
      <c r="H48" s="164"/>
      <c r="I48" s="165"/>
    </row>
    <row r="49" spans="1:9" x14ac:dyDescent="0.25">
      <c r="A49" s="140"/>
      <c r="B49" s="141"/>
      <c r="C49" s="141"/>
      <c r="D49" s="141"/>
      <c r="E49" s="141"/>
      <c r="F49" s="141"/>
      <c r="G49" s="141"/>
      <c r="H49" s="141"/>
      <c r="I49" s="142"/>
    </row>
  </sheetData>
  <sheetProtection password="CB93" sheet="1" objects="1" scenarios="1" selectLockedCells="1"/>
  <mergeCells count="10">
    <mergeCell ref="A37:I37"/>
    <mergeCell ref="A33:I33"/>
    <mergeCell ref="A46:I47"/>
    <mergeCell ref="A48:I48"/>
    <mergeCell ref="A5:I7"/>
    <mergeCell ref="C10:G10"/>
    <mergeCell ref="B19:H20"/>
    <mergeCell ref="B32:H32"/>
    <mergeCell ref="A15:I15"/>
    <mergeCell ref="A16:I1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15"/>
  <sheetViews>
    <sheetView workbookViewId="0">
      <selection activeCell="A19" sqref="A19"/>
    </sheetView>
  </sheetViews>
  <sheetFormatPr defaultRowHeight="15" x14ac:dyDescent="0.25"/>
  <cols>
    <col min="1" max="1" width="45.7109375" customWidth="1"/>
    <col min="2" max="2" width="13.42578125" customWidth="1"/>
  </cols>
  <sheetData>
    <row r="1" spans="1:2" ht="15.75" thickBot="1" x14ac:dyDescent="0.3">
      <c r="A1" s="1"/>
      <c r="B1" s="1"/>
    </row>
    <row r="2" spans="1:2" ht="30" x14ac:dyDescent="0.25">
      <c r="A2" s="19"/>
      <c r="B2" s="20" t="s">
        <v>44</v>
      </c>
    </row>
    <row r="3" spans="1:2" x14ac:dyDescent="0.25">
      <c r="A3" s="11" t="s">
        <v>5</v>
      </c>
      <c r="B3" s="21"/>
    </row>
    <row r="4" spans="1:2" x14ac:dyDescent="0.25">
      <c r="A4" s="9"/>
      <c r="B4" s="21"/>
    </row>
    <row r="5" spans="1:2" x14ac:dyDescent="0.25">
      <c r="A5" s="9" t="s">
        <v>6</v>
      </c>
      <c r="B5" s="21"/>
    </row>
    <row r="6" spans="1:2" ht="45" x14ac:dyDescent="0.25">
      <c r="A6" s="10" t="s">
        <v>22</v>
      </c>
      <c r="B6" s="22">
        <f>Input!B4</f>
        <v>1</v>
      </c>
    </row>
    <row r="7" spans="1:2" x14ac:dyDescent="0.25">
      <c r="A7" s="10" t="s">
        <v>9</v>
      </c>
      <c r="B7" s="22">
        <f>Input!B5</f>
        <v>0</v>
      </c>
    </row>
    <row r="8" spans="1:2" x14ac:dyDescent="0.25">
      <c r="A8" s="9" t="s">
        <v>11</v>
      </c>
      <c r="B8" s="21"/>
    </row>
    <row r="9" spans="1:2" ht="30" x14ac:dyDescent="0.25">
      <c r="A9" s="10" t="s">
        <v>12</v>
      </c>
      <c r="B9" s="22">
        <f>Input!B6</f>
        <v>1</v>
      </c>
    </row>
    <row r="10" spans="1:2" x14ac:dyDescent="0.25">
      <c r="A10" s="11" t="s">
        <v>14</v>
      </c>
      <c r="B10" s="21"/>
    </row>
    <row r="11" spans="1:2" x14ac:dyDescent="0.25">
      <c r="A11" s="12" t="s">
        <v>15</v>
      </c>
      <c r="B11" s="22">
        <f>Input!B8*Input!B9</f>
        <v>0</v>
      </c>
    </row>
    <row r="12" spans="1:2" x14ac:dyDescent="0.25">
      <c r="A12" s="11" t="s">
        <v>16</v>
      </c>
      <c r="B12" s="21"/>
    </row>
    <row r="13" spans="1:2" ht="30" x14ac:dyDescent="0.25">
      <c r="A13" s="12" t="s">
        <v>17</v>
      </c>
      <c r="B13" s="22">
        <f>Input!B10</f>
        <v>3</v>
      </c>
    </row>
    <row r="14" spans="1:2" x14ac:dyDescent="0.25">
      <c r="A14" s="11" t="s">
        <v>19</v>
      </c>
      <c r="B14" s="21"/>
    </row>
    <row r="15" spans="1:2" ht="15.75" thickBot="1" x14ac:dyDescent="0.3">
      <c r="A15" s="23" t="s">
        <v>21</v>
      </c>
      <c r="B15" s="24">
        <f>Input!B11*5</f>
        <v>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49"/>
  <sheetViews>
    <sheetView view="pageBreakPreview" zoomScaleNormal="100" zoomScaleSheetLayoutView="100" zoomScalePageLayoutView="85" workbookViewId="0">
      <selection activeCell="K26" sqref="K26"/>
    </sheetView>
  </sheetViews>
  <sheetFormatPr defaultRowHeight="15" x14ac:dyDescent="0.25"/>
  <cols>
    <col min="1" max="10" width="8.7109375" customWidth="1"/>
  </cols>
  <sheetData>
    <row r="1" spans="1:10" ht="22.5" x14ac:dyDescent="0.3">
      <c r="A1" s="178" t="s">
        <v>76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0" ht="15" customHeight="1" x14ac:dyDescent="0.25">
      <c r="A2" s="146"/>
      <c r="B2" s="146"/>
      <c r="C2" s="146"/>
      <c r="D2" s="146"/>
      <c r="E2" s="146"/>
      <c r="F2" s="146"/>
      <c r="G2" s="146"/>
      <c r="H2" s="146"/>
      <c r="I2" s="146"/>
      <c r="J2" s="146"/>
    </row>
    <row r="3" spans="1:10" x14ac:dyDescent="0.25">
      <c r="A3" s="146"/>
      <c r="B3" s="146"/>
      <c r="C3" s="146"/>
      <c r="D3" s="146"/>
      <c r="E3" s="146"/>
      <c r="F3" s="146"/>
      <c r="G3" s="146"/>
      <c r="H3" s="146"/>
      <c r="I3" s="146"/>
      <c r="J3" s="146"/>
    </row>
    <row r="4" spans="1:10" x14ac:dyDescent="0.25">
      <c r="A4" s="146"/>
      <c r="B4" s="146"/>
      <c r="C4" s="146"/>
      <c r="D4" s="146"/>
      <c r="E4" s="146"/>
      <c r="F4" s="146"/>
      <c r="G4" s="146"/>
      <c r="H4" s="146"/>
      <c r="I4" s="146"/>
      <c r="J4" s="146"/>
    </row>
    <row r="5" spans="1:10" x14ac:dyDescent="0.25">
      <c r="A5" s="146"/>
      <c r="B5" s="146"/>
      <c r="C5" s="146"/>
      <c r="D5" s="146"/>
      <c r="E5" s="146"/>
      <c r="F5" s="146"/>
      <c r="G5" s="146"/>
      <c r="H5" s="146"/>
      <c r="I5" s="146"/>
      <c r="J5" s="146"/>
    </row>
    <row r="6" spans="1:10" x14ac:dyDescent="0.25">
      <c r="A6" s="146"/>
      <c r="B6" s="146"/>
      <c r="C6" s="146"/>
      <c r="D6" s="146"/>
      <c r="E6" s="146"/>
      <c r="F6" s="146"/>
      <c r="G6" s="146"/>
      <c r="H6" s="146"/>
      <c r="I6" s="146"/>
      <c r="J6" s="146"/>
    </row>
    <row r="7" spans="1:10" x14ac:dyDescent="0.25">
      <c r="A7" s="146"/>
      <c r="B7" s="146"/>
      <c r="C7" s="146"/>
      <c r="D7" s="146"/>
      <c r="E7" s="146"/>
      <c r="F7" s="146"/>
      <c r="G7" s="146"/>
      <c r="H7" s="146"/>
      <c r="I7" s="146"/>
      <c r="J7" s="146"/>
    </row>
    <row r="8" spans="1:10" x14ac:dyDescent="0.25">
      <c r="A8" s="146"/>
      <c r="B8" s="146"/>
      <c r="C8" s="146"/>
      <c r="D8" s="146"/>
      <c r="E8" s="146"/>
      <c r="F8" s="146"/>
      <c r="G8" s="146"/>
      <c r="H8" s="146"/>
      <c r="I8" s="146"/>
      <c r="J8" s="146"/>
    </row>
    <row r="9" spans="1:10" x14ac:dyDescent="0.25">
      <c r="A9" s="146"/>
      <c r="B9" s="146"/>
      <c r="C9" s="146"/>
      <c r="D9" s="146"/>
      <c r="E9" s="146"/>
      <c r="F9" s="146"/>
      <c r="G9" s="146"/>
      <c r="H9" s="146"/>
      <c r="I9" s="146"/>
      <c r="J9" s="146"/>
    </row>
    <row r="10" spans="1:10" x14ac:dyDescent="0.25">
      <c r="A10" s="146"/>
      <c r="B10" s="146"/>
      <c r="C10" s="146"/>
      <c r="D10" s="146"/>
      <c r="E10" s="146"/>
      <c r="F10" s="146"/>
      <c r="G10" s="146"/>
      <c r="H10" s="146"/>
      <c r="I10" s="146"/>
      <c r="J10" s="146"/>
    </row>
    <row r="11" spans="1:10" x14ac:dyDescent="0.25">
      <c r="A11" s="146"/>
      <c r="B11" s="146"/>
      <c r="C11" s="146"/>
      <c r="D11" s="146"/>
      <c r="E11" s="146"/>
      <c r="F11" s="146"/>
      <c r="G11" s="146"/>
      <c r="H11" s="146"/>
      <c r="I11" s="146"/>
      <c r="J11" s="146"/>
    </row>
    <row r="12" spans="1:10" x14ac:dyDescent="0.25">
      <c r="A12" s="146"/>
      <c r="B12" s="146"/>
      <c r="C12" s="146"/>
      <c r="D12" s="146"/>
      <c r="E12" s="146"/>
      <c r="F12" s="146"/>
      <c r="G12" s="146"/>
      <c r="H12" s="146"/>
      <c r="I12" s="146"/>
      <c r="J12" s="146"/>
    </row>
    <row r="13" spans="1:10" x14ac:dyDescent="0.25">
      <c r="A13" s="146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0" x14ac:dyDescent="0.25">
      <c r="A14" s="146"/>
      <c r="B14" s="146"/>
      <c r="C14" s="146"/>
      <c r="D14" s="146"/>
      <c r="E14" s="146"/>
      <c r="F14" s="146"/>
      <c r="G14" s="146"/>
      <c r="H14" s="146"/>
      <c r="I14" s="146"/>
      <c r="J14" s="146"/>
    </row>
    <row r="15" spans="1:10" x14ac:dyDescent="0.25">
      <c r="A15" s="146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0" x14ac:dyDescent="0.25">
      <c r="A16" s="146"/>
      <c r="B16" s="146"/>
      <c r="C16" s="146"/>
      <c r="D16" s="146"/>
      <c r="E16" s="146"/>
      <c r="F16" s="146"/>
      <c r="G16" s="146"/>
      <c r="H16" s="146"/>
      <c r="I16" s="146"/>
      <c r="J16" s="146"/>
    </row>
    <row r="17" spans="1:10" x14ac:dyDescent="0.25">
      <c r="A17" s="146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0" x14ac:dyDescent="0.25">
      <c r="A18" s="146"/>
      <c r="B18" s="146"/>
      <c r="C18" s="146"/>
      <c r="D18" s="146"/>
      <c r="E18" s="146"/>
      <c r="F18" s="146"/>
      <c r="G18" s="146"/>
      <c r="H18" s="146"/>
      <c r="I18" s="146"/>
      <c r="J18" s="146"/>
    </row>
    <row r="19" spans="1:10" x14ac:dyDescent="0.25">
      <c r="A19" s="146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0" x14ac:dyDescent="0.25">
      <c r="A20" s="146"/>
      <c r="B20" s="146"/>
      <c r="C20" s="146"/>
      <c r="D20" s="146"/>
      <c r="E20" s="146"/>
      <c r="F20" s="146"/>
      <c r="G20" s="146"/>
      <c r="H20" s="146"/>
      <c r="I20" s="146"/>
      <c r="J20" s="146"/>
    </row>
    <row r="21" spans="1:10" x14ac:dyDescent="0.25">
      <c r="A21" s="146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0" x14ac:dyDescent="0.25">
      <c r="A22" s="146"/>
      <c r="B22" s="146"/>
      <c r="C22" s="146"/>
      <c r="D22" s="146"/>
      <c r="E22" s="146"/>
      <c r="F22" s="146"/>
      <c r="G22" s="146"/>
      <c r="H22" s="146"/>
      <c r="I22" s="146"/>
      <c r="J22" s="146"/>
    </row>
    <row r="23" spans="1:10" x14ac:dyDescent="0.25">
      <c r="A23" s="146"/>
      <c r="B23" s="146"/>
      <c r="C23" s="146"/>
      <c r="D23" s="146"/>
      <c r="E23" s="146"/>
      <c r="F23" s="146"/>
      <c r="G23" s="146"/>
      <c r="H23" s="146"/>
      <c r="I23" s="146"/>
      <c r="J23" s="146"/>
    </row>
    <row r="24" spans="1:10" x14ac:dyDescent="0.25">
      <c r="A24" s="146"/>
      <c r="B24" s="146"/>
      <c r="C24" s="146"/>
      <c r="D24" s="146"/>
      <c r="E24" s="146"/>
      <c r="F24" s="146"/>
      <c r="G24" s="146"/>
      <c r="H24" s="146"/>
      <c r="I24" s="146"/>
      <c r="J24" s="146"/>
    </row>
    <row r="25" spans="1:10" x14ac:dyDescent="0.25">
      <c r="A25" s="146"/>
      <c r="B25" s="146"/>
      <c r="C25" s="146"/>
      <c r="D25" s="146"/>
      <c r="E25" s="146"/>
      <c r="F25" s="146"/>
      <c r="G25" s="146"/>
      <c r="H25" s="146"/>
      <c r="I25" s="146"/>
      <c r="J25" s="146"/>
    </row>
    <row r="26" spans="1:10" x14ac:dyDescent="0.25">
      <c r="A26" s="146"/>
      <c r="B26" s="146"/>
      <c r="C26" s="146"/>
      <c r="D26" s="146"/>
      <c r="E26" s="146"/>
      <c r="F26" s="146"/>
      <c r="G26" s="146"/>
      <c r="H26" s="146"/>
      <c r="I26" s="146"/>
      <c r="J26" s="146"/>
    </row>
    <row r="27" spans="1:10" x14ac:dyDescent="0.25">
      <c r="A27" s="146"/>
      <c r="B27" s="146"/>
      <c r="C27" s="146"/>
      <c r="D27" s="146"/>
      <c r="E27" s="146"/>
      <c r="F27" s="146"/>
      <c r="G27" s="146"/>
      <c r="H27" s="146"/>
      <c r="I27" s="146"/>
      <c r="J27" s="146"/>
    </row>
    <row r="28" spans="1:10" x14ac:dyDescent="0.25">
      <c r="A28" s="146"/>
      <c r="B28" s="146"/>
      <c r="C28" s="146"/>
      <c r="D28" s="146"/>
      <c r="E28" s="146"/>
      <c r="F28" s="146"/>
      <c r="G28" s="146"/>
      <c r="H28" s="146"/>
      <c r="I28" s="146"/>
      <c r="J28" s="146"/>
    </row>
    <row r="29" spans="1:10" x14ac:dyDescent="0.25">
      <c r="A29" s="146"/>
      <c r="B29" s="146"/>
      <c r="C29" s="146"/>
      <c r="D29" s="146"/>
      <c r="E29" s="146"/>
      <c r="F29" s="146"/>
      <c r="G29" s="146"/>
      <c r="H29" s="146"/>
      <c r="I29" s="146"/>
      <c r="J29" s="146"/>
    </row>
    <row r="30" spans="1:10" x14ac:dyDescent="0.25">
      <c r="A30" s="146"/>
      <c r="B30" s="146"/>
      <c r="C30" s="146"/>
      <c r="D30" s="146"/>
      <c r="E30" s="146"/>
      <c r="F30" s="146"/>
      <c r="G30" s="146"/>
      <c r="H30" s="146"/>
      <c r="I30" s="146"/>
      <c r="J30" s="146"/>
    </row>
    <row r="31" spans="1:10" x14ac:dyDescent="0.25">
      <c r="A31" s="146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0" x14ac:dyDescent="0.25">
      <c r="A32" s="146"/>
      <c r="B32" s="146"/>
      <c r="C32" s="146"/>
      <c r="D32" s="146"/>
      <c r="E32" s="146"/>
      <c r="F32" s="146"/>
      <c r="G32" s="146"/>
      <c r="H32" s="146"/>
      <c r="I32" s="146"/>
      <c r="J32" s="146"/>
    </row>
    <row r="33" spans="1:10" x14ac:dyDescent="0.25">
      <c r="A33" s="146"/>
      <c r="B33" s="146"/>
      <c r="C33" s="146"/>
      <c r="D33" s="146"/>
      <c r="E33" s="146"/>
      <c r="F33" s="146"/>
      <c r="G33" s="146"/>
      <c r="H33" s="146"/>
      <c r="I33" s="146"/>
      <c r="J33" s="146"/>
    </row>
    <row r="34" spans="1:10" x14ac:dyDescent="0.25">
      <c r="A34" s="146"/>
      <c r="B34" s="146"/>
      <c r="C34" s="146"/>
      <c r="D34" s="146"/>
      <c r="E34" s="146"/>
      <c r="F34" s="146"/>
      <c r="G34" s="146"/>
      <c r="H34" s="146"/>
      <c r="I34" s="146"/>
      <c r="J34" s="146"/>
    </row>
    <row r="35" spans="1:10" x14ac:dyDescent="0.25">
      <c r="A35" s="146"/>
      <c r="B35" s="146"/>
      <c r="C35" s="146"/>
      <c r="D35" s="146"/>
      <c r="E35" s="146"/>
      <c r="F35" s="146"/>
      <c r="G35" s="146"/>
      <c r="H35" s="146"/>
      <c r="I35" s="146"/>
      <c r="J35" s="146"/>
    </row>
    <row r="36" spans="1:10" x14ac:dyDescent="0.25">
      <c r="A36" s="146"/>
      <c r="B36" s="146"/>
      <c r="C36" s="146"/>
      <c r="D36" s="146"/>
      <c r="E36" s="146"/>
      <c r="F36" s="146"/>
      <c r="G36" s="146"/>
      <c r="H36" s="146"/>
      <c r="I36" s="146"/>
      <c r="J36" s="146"/>
    </row>
    <row r="37" spans="1:10" x14ac:dyDescent="0.25">
      <c r="A37" s="146"/>
      <c r="B37" s="146"/>
      <c r="C37" s="146"/>
      <c r="D37" s="146"/>
      <c r="E37" s="146"/>
      <c r="F37" s="146"/>
      <c r="G37" s="146"/>
      <c r="H37" s="146"/>
      <c r="I37" s="146"/>
      <c r="J37" s="146"/>
    </row>
    <row r="38" spans="1:10" x14ac:dyDescent="0.25">
      <c r="A38" s="146"/>
      <c r="B38" s="146"/>
      <c r="C38" s="146"/>
      <c r="D38" s="146"/>
      <c r="E38" s="146"/>
      <c r="F38" s="146"/>
      <c r="G38" s="146"/>
      <c r="H38" s="146"/>
      <c r="I38" s="146"/>
      <c r="J38" s="146"/>
    </row>
    <row r="39" spans="1:10" x14ac:dyDescent="0.25">
      <c r="A39" s="146"/>
      <c r="B39" s="146"/>
      <c r="C39" s="146"/>
      <c r="D39" s="146"/>
      <c r="E39" s="146"/>
      <c r="F39" s="146"/>
      <c r="G39" s="146"/>
      <c r="H39" s="146"/>
      <c r="I39" s="146"/>
      <c r="J39" s="146"/>
    </row>
    <row r="40" spans="1:10" x14ac:dyDescent="0.25">
      <c r="A40" s="146"/>
      <c r="B40" s="146"/>
      <c r="C40" s="146"/>
      <c r="D40" s="146"/>
      <c r="E40" s="146"/>
      <c r="F40" s="146"/>
      <c r="G40" s="146"/>
      <c r="H40" s="146"/>
      <c r="I40" s="146"/>
      <c r="J40" s="146"/>
    </row>
    <row r="41" spans="1:10" x14ac:dyDescent="0.25">
      <c r="A41" s="146"/>
      <c r="B41" s="146"/>
      <c r="C41" s="146"/>
      <c r="D41" s="146"/>
      <c r="E41" s="146"/>
      <c r="F41" s="146"/>
      <c r="G41" s="146"/>
      <c r="H41" s="146"/>
      <c r="I41" s="146"/>
      <c r="J41" s="146"/>
    </row>
    <row r="42" spans="1:10" x14ac:dyDescent="0.25">
      <c r="A42" s="146"/>
      <c r="B42" s="146"/>
      <c r="C42" s="146"/>
      <c r="D42" s="146"/>
      <c r="E42" s="146"/>
      <c r="F42" s="146"/>
      <c r="G42" s="146"/>
      <c r="H42" s="146"/>
      <c r="I42" s="146"/>
      <c r="J42" s="146"/>
    </row>
    <row r="43" spans="1:10" x14ac:dyDescent="0.25">
      <c r="A43" s="146"/>
      <c r="B43" s="146"/>
      <c r="C43" s="146"/>
      <c r="D43" s="146"/>
      <c r="E43" s="146"/>
      <c r="F43" s="146"/>
      <c r="G43" s="146"/>
      <c r="H43" s="146"/>
      <c r="I43" s="146"/>
      <c r="J43" s="146"/>
    </row>
    <row r="44" spans="1:10" x14ac:dyDescent="0.25">
      <c r="A44" s="146"/>
      <c r="B44" s="146"/>
      <c r="C44" s="146"/>
      <c r="D44" s="146"/>
      <c r="E44" s="146"/>
      <c r="F44" s="146"/>
      <c r="G44" s="146"/>
      <c r="H44" s="146"/>
      <c r="I44" s="146"/>
      <c r="J44" s="146"/>
    </row>
    <row r="45" spans="1:10" x14ac:dyDescent="0.25">
      <c r="A45" s="146"/>
      <c r="B45" s="146"/>
      <c r="C45" s="146"/>
      <c r="D45" s="146"/>
      <c r="E45" s="146"/>
      <c r="F45" s="146"/>
      <c r="G45" s="146"/>
      <c r="H45" s="146"/>
      <c r="I45" s="146"/>
      <c r="J45" s="146"/>
    </row>
    <row r="46" spans="1:10" x14ac:dyDescent="0.25">
      <c r="A46" s="146"/>
      <c r="B46" s="146"/>
      <c r="C46" s="146"/>
      <c r="D46" s="146"/>
      <c r="E46" s="146"/>
      <c r="F46" s="146"/>
      <c r="G46" s="146"/>
      <c r="H46" s="146"/>
      <c r="I46" s="146"/>
      <c r="J46" s="146"/>
    </row>
    <row r="47" spans="1:10" x14ac:dyDescent="0.25">
      <c r="A47" s="146"/>
      <c r="B47" s="146"/>
      <c r="C47" s="146"/>
      <c r="D47" s="146"/>
      <c r="E47" s="146"/>
      <c r="F47" s="146"/>
      <c r="G47" s="146"/>
      <c r="H47" s="146"/>
      <c r="I47" s="146"/>
      <c r="J47" s="146"/>
    </row>
    <row r="48" spans="1:10" x14ac:dyDescent="0.25">
      <c r="A48" s="146"/>
      <c r="B48" s="146"/>
      <c r="C48" s="146"/>
      <c r="D48" s="146"/>
      <c r="E48" s="146"/>
      <c r="F48" s="146"/>
      <c r="G48" s="146"/>
      <c r="H48" s="146"/>
      <c r="I48" s="146"/>
      <c r="J48" s="146"/>
    </row>
    <row r="49" spans="1:10" x14ac:dyDescent="0.25">
      <c r="A49" s="146"/>
      <c r="B49" s="146"/>
      <c r="C49" s="146"/>
      <c r="D49" s="146"/>
      <c r="E49" s="146"/>
      <c r="F49" s="146"/>
      <c r="G49" s="146"/>
      <c r="H49" s="146"/>
      <c r="I49" s="146"/>
      <c r="J49" s="146"/>
    </row>
  </sheetData>
  <sheetProtection password="CB93" sheet="1" objects="1" scenarios="1" selectLockedCells="1" selectUnlockedCells="1"/>
  <mergeCells count="1">
    <mergeCell ref="A1:J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12"/>
  <sheetViews>
    <sheetView view="pageBreakPreview" zoomScaleNormal="115" zoomScaleSheetLayoutView="100" workbookViewId="0">
      <selection activeCell="B1" sqref="B1"/>
    </sheetView>
  </sheetViews>
  <sheetFormatPr defaultRowHeight="15" x14ac:dyDescent="0.25"/>
  <cols>
    <col min="1" max="1" width="81.42578125" customWidth="1"/>
    <col min="2" max="2" width="17.42578125" customWidth="1"/>
  </cols>
  <sheetData>
    <row r="1" spans="1:2" ht="30" customHeight="1" x14ac:dyDescent="0.25">
      <c r="A1" s="127" t="s">
        <v>62</v>
      </c>
      <c r="B1" s="131" t="s">
        <v>71</v>
      </c>
    </row>
    <row r="2" spans="1:2" ht="30" customHeight="1" x14ac:dyDescent="0.25">
      <c r="A2" s="127" t="s">
        <v>63</v>
      </c>
      <c r="B2" s="131" t="s">
        <v>64</v>
      </c>
    </row>
    <row r="3" spans="1:2" ht="30" customHeight="1" x14ac:dyDescent="0.25">
      <c r="A3" s="179" t="s">
        <v>77</v>
      </c>
      <c r="B3" s="180"/>
    </row>
    <row r="4" spans="1:2" ht="30" customHeight="1" x14ac:dyDescent="0.25">
      <c r="A4" s="128" t="s">
        <v>45</v>
      </c>
      <c r="B4" s="131">
        <v>1</v>
      </c>
    </row>
    <row r="5" spans="1:2" ht="30" customHeight="1" x14ac:dyDescent="0.25">
      <c r="A5" s="128" t="s">
        <v>46</v>
      </c>
      <c r="B5" s="131">
        <v>0</v>
      </c>
    </row>
    <row r="6" spans="1:2" ht="30" customHeight="1" x14ac:dyDescent="0.25">
      <c r="A6" s="128" t="s">
        <v>47</v>
      </c>
      <c r="B6" s="131">
        <v>1</v>
      </c>
    </row>
    <row r="7" spans="1:2" ht="30" customHeight="1" x14ac:dyDescent="0.25">
      <c r="A7" s="181" t="s">
        <v>78</v>
      </c>
      <c r="B7" s="182"/>
    </row>
    <row r="8" spans="1:2" ht="30" customHeight="1" x14ac:dyDescent="0.25">
      <c r="A8" s="128" t="s">
        <v>79</v>
      </c>
      <c r="B8" s="131">
        <v>0</v>
      </c>
    </row>
    <row r="9" spans="1:2" ht="30" customHeight="1" x14ac:dyDescent="0.25">
      <c r="A9" s="129" t="s">
        <v>80</v>
      </c>
      <c r="B9" s="131">
        <v>0</v>
      </c>
    </row>
    <row r="10" spans="1:2" ht="30" customHeight="1" x14ac:dyDescent="0.25">
      <c r="A10" s="128" t="s">
        <v>48</v>
      </c>
      <c r="B10" s="131">
        <v>3</v>
      </c>
    </row>
    <row r="11" spans="1:2" ht="30" customHeight="1" x14ac:dyDescent="0.25">
      <c r="A11" s="129" t="s">
        <v>81</v>
      </c>
      <c r="B11" s="131">
        <v>3</v>
      </c>
    </row>
    <row r="12" spans="1:2" ht="30" customHeight="1" x14ac:dyDescent="0.25">
      <c r="A12" s="128" t="s">
        <v>82</v>
      </c>
      <c r="B12" s="130">
        <v>1</v>
      </c>
    </row>
  </sheetData>
  <sheetProtection password="CB93" sheet="1" objects="1" scenarios="1" selectLockedCells="1"/>
  <mergeCells count="2">
    <mergeCell ref="A3:B3"/>
    <mergeCell ref="A7:B7"/>
  </mergeCells>
  <pageMargins left="0.7" right="0.7" top="0.75" bottom="0.75" header="0.3" footer="0.3"/>
  <pageSetup paperSize="9" scale="88" orientation="portrait" r:id="rId1"/>
  <headerFooter>
    <oddHeader xml:space="preserve">&amp;CPrepared by Urban Management Centre under Performance Assessment System program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Z367"/>
  <sheetViews>
    <sheetView view="pageBreakPreview" zoomScale="85" zoomScaleNormal="70" zoomScaleSheetLayoutView="85" zoomScalePageLayoutView="55" workbookViewId="0">
      <selection activeCell="Y4" sqref="Y4:Y6"/>
    </sheetView>
  </sheetViews>
  <sheetFormatPr defaultRowHeight="24.95" customHeight="1" x14ac:dyDescent="0.25"/>
  <cols>
    <col min="1" max="1" width="41.85546875" customWidth="1"/>
    <col min="2" max="2" width="15.5703125" bestFit="1" customWidth="1"/>
    <col min="3" max="3" width="18" customWidth="1"/>
    <col min="4" max="4" width="15.42578125" bestFit="1" customWidth="1"/>
    <col min="5" max="5" width="18.85546875" customWidth="1"/>
    <col min="6" max="6" width="15.5703125" bestFit="1" customWidth="1"/>
    <col min="7" max="7" width="18.28515625" customWidth="1"/>
    <col min="8" max="8" width="15.42578125" bestFit="1" customWidth="1"/>
    <col min="9" max="9" width="18.28515625" customWidth="1"/>
    <col min="10" max="10" width="4.140625" customWidth="1"/>
    <col min="11" max="11" width="17.42578125" hidden="1" customWidth="1"/>
    <col min="12" max="12" width="49.42578125" customWidth="1"/>
    <col min="13" max="17" width="26" customWidth="1"/>
    <col min="18" max="18" width="7.140625" customWidth="1"/>
    <col min="19" max="19" width="15.28515625" hidden="1" customWidth="1"/>
    <col min="20" max="20" width="45.7109375" customWidth="1"/>
    <col min="21" max="24" width="25.42578125" style="13" customWidth="1"/>
    <col min="25" max="25" width="25.42578125" customWidth="1"/>
    <col min="26" max="26" width="15.42578125" customWidth="1"/>
  </cols>
  <sheetData>
    <row r="1" spans="1:26" ht="30" customHeight="1" x14ac:dyDescent="0.25">
      <c r="A1" s="187" t="s">
        <v>0</v>
      </c>
      <c r="B1" s="188"/>
      <c r="C1" s="188"/>
      <c r="D1" s="188"/>
      <c r="E1" s="188"/>
      <c r="F1" s="188"/>
      <c r="G1" s="188"/>
      <c r="H1" s="188"/>
      <c r="I1" s="189"/>
      <c r="L1" s="187" t="s">
        <v>69</v>
      </c>
      <c r="M1" s="188"/>
      <c r="N1" s="188"/>
      <c r="O1" s="188"/>
      <c r="P1" s="188"/>
      <c r="Q1" s="188"/>
      <c r="T1" s="187" t="s">
        <v>70</v>
      </c>
      <c r="U1" s="188"/>
      <c r="V1" s="188"/>
      <c r="W1" s="188"/>
      <c r="X1" s="188"/>
      <c r="Y1" s="188"/>
    </row>
    <row r="2" spans="1:26" s="82" customFormat="1" ht="24.95" customHeight="1" x14ac:dyDescent="0.35">
      <c r="A2" s="112" t="s">
        <v>66</v>
      </c>
      <c r="B2" s="190" t="str">
        <f>Input!B1</f>
        <v>Lathi</v>
      </c>
      <c r="C2" s="191"/>
      <c r="D2" s="191"/>
      <c r="E2" s="191"/>
      <c r="F2" s="191"/>
      <c r="G2" s="192"/>
      <c r="H2" s="113" t="s">
        <v>65</v>
      </c>
      <c r="I2" s="114" t="str">
        <f>Input!B2</f>
        <v>2014-15</v>
      </c>
      <c r="J2"/>
      <c r="K2" s="153">
        <v>1</v>
      </c>
      <c r="L2" s="118" t="s">
        <v>66</v>
      </c>
      <c r="M2" s="193" t="str">
        <f>Input!B1</f>
        <v>Lathi</v>
      </c>
      <c r="N2" s="194"/>
      <c r="O2" s="195"/>
      <c r="P2" s="113" t="s">
        <v>65</v>
      </c>
      <c r="Q2" s="114" t="str">
        <f>Input!B2</f>
        <v>2014-15</v>
      </c>
      <c r="R2" s="104"/>
      <c r="S2" s="8">
        <v>1</v>
      </c>
      <c r="T2" s="118" t="s">
        <v>66</v>
      </c>
      <c r="U2" s="193" t="str">
        <f>Input!B1</f>
        <v>Lathi</v>
      </c>
      <c r="V2" s="194"/>
      <c r="W2" s="195"/>
      <c r="X2" s="113" t="s">
        <v>65</v>
      </c>
      <c r="Y2" s="114" t="str">
        <f>Input!B2</f>
        <v>2014-15</v>
      </c>
    </row>
    <row r="3" spans="1:26" ht="21" x14ac:dyDescent="0.3">
      <c r="A3" s="115"/>
      <c r="B3" s="196" t="s">
        <v>83</v>
      </c>
      <c r="C3" s="196"/>
      <c r="D3" s="196" t="s">
        <v>2</v>
      </c>
      <c r="E3" s="196"/>
      <c r="F3" s="196" t="s">
        <v>84</v>
      </c>
      <c r="G3" s="196"/>
      <c r="H3" s="197" t="s">
        <v>85</v>
      </c>
      <c r="I3" s="196"/>
      <c r="K3" t="s">
        <v>28</v>
      </c>
      <c r="L3" s="119" t="s">
        <v>67</v>
      </c>
      <c r="M3" s="149" t="str">
        <f>IF(K2=1,K3,IF(K2=2,K4,IF(K2=3,K5,IF(K2=4,K6,IF(K2=5,K7,IF(K2=6,K8,IF(K2=7,K9,IF(K2=8,K10,IF(K2=9,K11,IF(K2=10,K12,IF(K2=11,K13,IF(K2=12,K14))))))))))))</f>
        <v>Jan</v>
      </c>
      <c r="N3" s="147"/>
      <c r="O3" s="147"/>
      <c r="P3" s="147"/>
      <c r="Q3" s="148"/>
      <c r="S3" s="8">
        <v>2</v>
      </c>
      <c r="T3" s="123" t="s">
        <v>68</v>
      </c>
      <c r="U3" s="152">
        <v>2</v>
      </c>
      <c r="V3" s="150"/>
      <c r="W3" s="150"/>
      <c r="X3" s="150"/>
      <c r="Y3" s="151"/>
      <c r="Z3" s="35"/>
    </row>
    <row r="4" spans="1:26" ht="18.75" x14ac:dyDescent="0.3">
      <c r="A4" s="116"/>
      <c r="B4" s="117" t="s">
        <v>23</v>
      </c>
      <c r="C4" s="117" t="s">
        <v>24</v>
      </c>
      <c r="D4" s="117" t="s">
        <v>23</v>
      </c>
      <c r="E4" s="117" t="s">
        <v>24</v>
      </c>
      <c r="F4" s="117" t="s">
        <v>23</v>
      </c>
      <c r="G4" s="117" t="s">
        <v>24</v>
      </c>
      <c r="H4" s="117" t="s">
        <v>23</v>
      </c>
      <c r="I4" s="117" t="s">
        <v>24</v>
      </c>
      <c r="K4" t="s">
        <v>29</v>
      </c>
      <c r="L4" s="120"/>
      <c r="M4" s="121" t="s">
        <v>83</v>
      </c>
      <c r="N4" s="121" t="s">
        <v>2</v>
      </c>
      <c r="O4" s="121" t="s">
        <v>84</v>
      </c>
      <c r="P4" s="121" t="s">
        <v>85</v>
      </c>
      <c r="Q4" s="183" t="s">
        <v>87</v>
      </c>
      <c r="S4" s="8">
        <v>3</v>
      </c>
      <c r="T4" s="122"/>
      <c r="U4" s="121" t="s">
        <v>83</v>
      </c>
      <c r="V4" s="121" t="s">
        <v>2</v>
      </c>
      <c r="W4" s="121" t="s">
        <v>84</v>
      </c>
      <c r="X4" s="121" t="s">
        <v>85</v>
      </c>
      <c r="Y4" s="186" t="s">
        <v>86</v>
      </c>
    </row>
    <row r="5" spans="1:26" ht="30" customHeight="1" x14ac:dyDescent="0.3">
      <c r="A5" s="83" t="s">
        <v>5</v>
      </c>
      <c r="B5" s="87"/>
      <c r="C5" s="88"/>
      <c r="D5" s="87"/>
      <c r="E5" s="88"/>
      <c r="F5" s="87"/>
      <c r="G5" s="88"/>
      <c r="H5" s="87"/>
      <c r="I5" s="88"/>
      <c r="K5" t="s">
        <v>30</v>
      </c>
      <c r="L5" s="105" t="s">
        <v>5</v>
      </c>
      <c r="M5" s="100"/>
      <c r="N5" s="100"/>
      <c r="O5" s="100"/>
      <c r="P5" s="100"/>
      <c r="Q5" s="184"/>
      <c r="S5" s="8">
        <v>4</v>
      </c>
      <c r="T5" s="91" t="s">
        <v>5</v>
      </c>
      <c r="U5" s="103"/>
      <c r="V5" s="103"/>
      <c r="W5" s="103"/>
      <c r="X5" s="103"/>
      <c r="Y5" s="186"/>
    </row>
    <row r="6" spans="1:26" ht="30" customHeight="1" x14ac:dyDescent="0.3">
      <c r="A6" s="83" t="s">
        <v>6</v>
      </c>
      <c r="B6" s="87"/>
      <c r="C6" s="88"/>
      <c r="D6" s="87"/>
      <c r="E6" s="88"/>
      <c r="F6" s="87"/>
      <c r="G6" s="88"/>
      <c r="H6" s="87"/>
      <c r="I6" s="88"/>
      <c r="K6" t="s">
        <v>31</v>
      </c>
      <c r="L6" s="105" t="s">
        <v>6</v>
      </c>
      <c r="M6" s="100"/>
      <c r="N6" s="100"/>
      <c r="O6" s="100"/>
      <c r="P6" s="100"/>
      <c r="Q6" s="185"/>
      <c r="S6" s="8">
        <v>5</v>
      </c>
      <c r="T6" s="91" t="s">
        <v>6</v>
      </c>
      <c r="U6" s="103"/>
      <c r="V6" s="103"/>
      <c r="W6" s="103"/>
      <c r="X6" s="103"/>
      <c r="Y6" s="186"/>
    </row>
    <row r="7" spans="1:26" ht="63" x14ac:dyDescent="0.25">
      <c r="A7" s="84" t="s">
        <v>22</v>
      </c>
      <c r="B7" s="89">
        <f>Calculation!B6</f>
        <v>1</v>
      </c>
      <c r="C7" s="90" t="s">
        <v>7</v>
      </c>
      <c r="D7" s="126">
        <f>Calculation!B6</f>
        <v>1</v>
      </c>
      <c r="E7" s="90" t="s">
        <v>8</v>
      </c>
      <c r="F7" s="89">
        <f>Calculation!B6</f>
        <v>1</v>
      </c>
      <c r="G7" s="90" t="s">
        <v>18</v>
      </c>
      <c r="H7" s="89">
        <f>Calculation!B6</f>
        <v>1</v>
      </c>
      <c r="I7" s="90" t="s">
        <v>7</v>
      </c>
      <c r="K7" t="s">
        <v>27</v>
      </c>
      <c r="L7" s="106" t="s">
        <v>22</v>
      </c>
      <c r="M7" s="93">
        <f>IF($M$3="Jan",COUNTIF(Data!C4:C34,1),IF($M$3="Feb",COUNTIF(Data!C35:C62,1),IF($M$3="Mar",COUNTIF(Data!C64:C94,1),IF($M$3="Apr",COUNTIF(Data!C95:C124,1),IF($M$3="May",COUNTIF(Data!C125:C155,1),IF($M$3="Jun",COUNTIF(Data!C156:C185,1),IF($M$3="Jul",COUNTIF(Data!C186:C216,1),IF($M$3="Aug",COUNTIF(Data!C217:C247,1),IF($M$3="Sep",COUNTIF(Data!C248:C277,1),IF($M$3="Oct",COUNTIF(Data!C278:C308,1),IF($M$3="Nov",COUNTIF(Data!C309:C338,1),IF($M$3="Dec",COUNTIF(Data!C339:C369,1)))))))))))))*Calculation!B6</f>
        <v>1</v>
      </c>
      <c r="N7" s="93">
        <f>IF($M$3="Jan",COUNTIF(Data!D4:D34,1),IF($M$3="Feb",COUNTIF(Data!D35:D62,1),IF($M$3="Mar",COUNTIF(Data!D64:D94,1),IF($M$3="Apr",COUNTIF(Data!D95:D124,1),IF($M$3="May",COUNTIF(Data!D125:D155,1),IF($M$3="Jun",COUNTIF(Data!D156:D185,1),IF($M$3="Jul",COUNTIF(Data!D186:D216,1),IF($M$3="Aug",COUNTIF(Data!D217:D247,1),IF($M$3="Sep",COUNTIF(Data!D248:D277,1),IF($M$3="Oct",COUNTIF(Data!D278:D308,1),IF($M$3="Nov",COUNTIF(Data!D309:D338,1),IF($M$3="Dec",COUNTIF(Data!D339:D369,1)))))))))))))*Calculation!B6</f>
        <v>31</v>
      </c>
      <c r="O7" s="93">
        <f>IF($M$3="Jan",COUNTIF(Data!E4:E34,1),IF($M$3="Feb",COUNTIF(Data!E35:E62,1),IF($M$3="Mar",COUNTIF(Data!E64:E94,1),IF($M$3="Apr",COUNTIF(Data!E95:E124,1),IF($M$3="May",COUNTIF(Data!E125:E155,1),IF($M$3="Jun",COUNTIF(Data!E156:E185,1),IF($M$3="Jul",COUNTIF(Data!E186:E216,1),IF($M$3="Aug",COUNTIF(Data!E217:E247,1),IF($M$3="Sep",COUNTIF(Data!E248:E277,1),IF($M$3="Oct",COUNTIF(Data!E278:E308,1),IF($M$3="Nov",COUNTIF(Data!E309:E338,1),IF($M$3="Dec",COUNTIF(Data!E339:E369,1)))))))))))))*Calculation!B6</f>
        <v>1</v>
      </c>
      <c r="P7" s="93">
        <f>IF($M$3="Jan",COUNTIF(Data!F4:F34,1),IF($M$3="Feb",COUNTIF(Data!F35:F62,1),IF($M$3="Mar",COUNTIF(Data!F64:F94,1),IF($M$3="Apr",COUNTIF(Data!F95:F124,1),IF($M$3="May",COUNTIF(Data!F125:F155,1),IF($M$3="Jun",COUNTIF(Data!F156:F185,1),IF($M$3="Jul",COUNTIF(Data!F186:F216,1),IF($M$3="Aug",COUNTIF(Data!F217:F247,1),IF($M$3="Sep",COUNTIF(Data!F248:F277,1),IF($M$3="Oct",COUNTIF(Data!F278:F308,1),IF($M$3="Nov",COUNTIF(Data!F309:F338,1),IF($M$3="Dec",COUNTIF(Data!F339:F369,1)))))))))))))*Calculation!B6</f>
        <v>1</v>
      </c>
      <c r="Q7" s="107">
        <f>SUM(M7:P7)</f>
        <v>34</v>
      </c>
      <c r="S7" s="8">
        <v>6</v>
      </c>
      <c r="T7" s="92" t="s">
        <v>22</v>
      </c>
      <c r="U7" s="101">
        <f>VLOOKUP($U$3,Data!$A$3:$AD$368,3,FALSE)*(Calculation!B6)</f>
        <v>0</v>
      </c>
      <c r="V7" s="101">
        <f>VLOOKUP($U$3,Data!$A$3:$AD$368,4,FALSE)*(Calculation!B6)</f>
        <v>1</v>
      </c>
      <c r="W7" s="101">
        <f>VLOOKUP($U$3,Data!$A$3:$AD$368,5,FALSE)*(Calculation!B6)</f>
        <v>0</v>
      </c>
      <c r="X7" s="101">
        <f>VLOOKUP($U$3,Data!$A$3:$AD$368,6,FALSE)*(Calculation!B6)</f>
        <v>0</v>
      </c>
      <c r="Y7" s="94">
        <f>SUM(U7:X7)</f>
        <v>1</v>
      </c>
    </row>
    <row r="8" spans="1:26" ht="30" customHeight="1" x14ac:dyDescent="0.25">
      <c r="A8" s="84" t="s">
        <v>9</v>
      </c>
      <c r="B8" s="89">
        <f>Calculation!B7*2</f>
        <v>0</v>
      </c>
      <c r="C8" s="90" t="s">
        <v>26</v>
      </c>
      <c r="D8" s="89" t="s">
        <v>10</v>
      </c>
      <c r="E8" s="90" t="s">
        <v>10</v>
      </c>
      <c r="F8" s="89">
        <f>Calculation!B7*2</f>
        <v>0</v>
      </c>
      <c r="G8" s="90" t="s">
        <v>26</v>
      </c>
      <c r="H8" s="89">
        <f>Calculation!B7*2</f>
        <v>0</v>
      </c>
      <c r="I8" s="90" t="s">
        <v>26</v>
      </c>
      <c r="K8" t="s">
        <v>32</v>
      </c>
      <c r="L8" s="106" t="s">
        <v>9</v>
      </c>
      <c r="M8" s="93">
        <f>IF($M$3="Jan",COUNTIF(Data!G4:G34,1),IF($M$3="Feb",COUNTIF(Data!G35:G62,1),IF($M$3="Mar",COUNTIF(Data!G64:G94,1),IF($M$3="Apr",COUNTIF(Data!G95:G124,1),IF($M$3="May",COUNTIF(Data!G125:G155,1),IF($M$3="Jun",COUNTIF(Data!G156:G185,1),IF($M$3="Jul",COUNTIF(Data!G186:G216,1),IF($M$3="Aug",COUNTIF(Data!G217:G247,1),IF($M$3="Sep",COUNTIF(Data!G248:G277,1),IF($M$3="Oct",COUNTIF(Data!G278:G308,1),IF($M$3="Nov",COUNTIF(Data!G309:G338,1),IF($M$3="Dec",COUNTIF(Data!G339:G369,1)))))))))))))*Calculation!B7</f>
        <v>0</v>
      </c>
      <c r="N8" s="93">
        <f>IF($M$3="Jan",COUNTIF(Data!H4:H34,1),IF($M$3="Feb",COUNTIF(Data!H35:H62,1),IF($M$3="Mar",COUNTIF(Data!H64:H94,1),IF($M$3="Apr",COUNTIF(Data!H95:H124,1),IF($M$3="May",COUNTIF(Data!H125:H155,1),IF($M$3="Jun",COUNTIF(Data!H156:H185,1),IF($M$3="Jul",COUNTIF(Data!H186:H216,1),IF($M$3="Aug",COUNTIF(Data!H217:H247,1),IF($M$3="Sep",COUNTIF(Data!H248:H277,1),IF($M$3="Oct",COUNTIF(Data!H278:H308,1),IF($M$3="Nov",COUNTIF(Data!H309:H338,1),IF($M$3="Dec",COUNTIF(Data!H339:H369,1)))))))))))))*Calculation!B7</f>
        <v>0</v>
      </c>
      <c r="O8" s="93">
        <f>IF($M$3="Jan",COUNTIF(Data!I4:I34,1),IF($M$3="Feb",COUNTIF(Data!I35:I62,1),IF($M$3="Mar",COUNTIF(Data!I64:I94,1),IF($M$3="Apr",COUNTIF(Data!I95:I124,1),IF($M$3="May",COUNTIF(Data!I125:I155,1),IF($M$3="Jun",COUNTIF(Data!I156:I185,1),IF($M$3="Jul",COUNTIF(Data!I186:I216,1),IF($M$3="Aug",COUNTIF(Data!I217:I247,1),IF($M$3="Sep",COUNTIF(Data!I248:I277,1),IF($M$3="Oct",COUNTIF(Data!I278:I308,1),IF($M$3="Nov",COUNTIF(Data!I309:I338,1),IF($M$3="Dec",COUNTIF(Data!I339:I369,1)))))))))))))*Calculation!B7</f>
        <v>0</v>
      </c>
      <c r="P8" s="93">
        <f>IF($M$3="Jan",COUNTIF(Data!J4:J34,1),IF($M$3="Feb",COUNTIF(Data!J35:J62,1),IF($M$3="Mar",COUNTIF(Data!J64:J94,1),IF($M$3="Apr",COUNTIF(Data!J95:J124,1),IF($M$3="May",COUNTIF(Data!J125:J155,1),IF($M$3="Jun",COUNTIF(Data!J156:J185,1),IF($M$3="Jul",COUNTIF(Data!J186:J216,1),IF($M$3="Aug",COUNTIF(Data!J217:J247,1),IF($M$3="Sep",COUNTIF(Data!J248:J277,1),IF($M$3="Oct",COUNTIF(Data!J278:J308,1),IF($M$3="Nov",COUNTIF(Data!J309:J338,1),IF($M$3="Dec",COUNTIF(Data!J339:J369,1)))))))))))))*Calculation!B7</f>
        <v>0</v>
      </c>
      <c r="Q8" s="107">
        <f>SUM(M8:P8)</f>
        <v>0</v>
      </c>
      <c r="S8" s="8">
        <v>7</v>
      </c>
      <c r="T8" s="92" t="s">
        <v>9</v>
      </c>
      <c r="U8" s="101">
        <f>VLOOKUP($U$3,Data!$A$3:$AD$368,7,FALSE)*Calculation!B7</f>
        <v>0</v>
      </c>
      <c r="V8" s="101">
        <f>VLOOKUP($U$3,Data!$A$3:$AD$368,8,FALSE)*Calculation!B7</f>
        <v>0</v>
      </c>
      <c r="W8" s="101">
        <f>VLOOKUP($U$3,Data!$A$3:$AD$368,9,FALSE)*Calculation!B7</f>
        <v>0</v>
      </c>
      <c r="X8" s="101">
        <f>VLOOKUP($U$3,Data!$A$3:$AD$368,10,FALSE)*Calculation!B7</f>
        <v>0</v>
      </c>
      <c r="Y8" s="94">
        <f t="shared" ref="Y8:Y16" si="0">SUM(U8:X8)</f>
        <v>0</v>
      </c>
    </row>
    <row r="9" spans="1:26" ht="30" customHeight="1" x14ac:dyDescent="0.25">
      <c r="A9" s="83" t="s">
        <v>11</v>
      </c>
      <c r="B9" s="87"/>
      <c r="C9" s="124"/>
      <c r="D9" s="87"/>
      <c r="E9" s="124"/>
      <c r="F9" s="87"/>
      <c r="G9" s="124"/>
      <c r="H9" s="87"/>
      <c r="I9" s="124"/>
      <c r="K9" t="s">
        <v>33</v>
      </c>
      <c r="L9" s="105" t="s">
        <v>11</v>
      </c>
      <c r="M9" s="93"/>
      <c r="N9" s="93"/>
      <c r="O9" s="93"/>
      <c r="P9" s="93"/>
      <c r="Q9" s="107"/>
      <c r="S9" s="8">
        <v>8</v>
      </c>
      <c r="T9" s="91" t="s">
        <v>11</v>
      </c>
      <c r="U9" s="101"/>
      <c r="V9" s="101"/>
      <c r="W9" s="101"/>
      <c r="X9" s="101"/>
      <c r="Y9" s="94"/>
    </row>
    <row r="10" spans="1:26" ht="30" customHeight="1" x14ac:dyDescent="0.25">
      <c r="A10" s="84" t="s">
        <v>12</v>
      </c>
      <c r="B10" s="89">
        <f>Calculation!B9</f>
        <v>1</v>
      </c>
      <c r="C10" s="90" t="s">
        <v>8</v>
      </c>
      <c r="D10" s="89" t="s">
        <v>10</v>
      </c>
      <c r="E10" s="90" t="s">
        <v>10</v>
      </c>
      <c r="F10" s="89">
        <f>Calculation!B9</f>
        <v>1</v>
      </c>
      <c r="G10" s="90" t="s">
        <v>13</v>
      </c>
      <c r="H10" s="89">
        <f>Calculation!B9</f>
        <v>1</v>
      </c>
      <c r="I10" s="90" t="s">
        <v>8</v>
      </c>
      <c r="K10" t="s">
        <v>34</v>
      </c>
      <c r="L10" s="106" t="s">
        <v>12</v>
      </c>
      <c r="M10" s="93">
        <f>IF($M$3="Jan",COUNTIF(Data!K4:K34,1),IF($M$3="Feb",COUNTIF(Data!K35:K62,1),IF($M$3="Mar",COUNTIF(Data!K64:K94,1),IF($M$3="Apr",COUNTIF(Data!K95:K124,1),IF($M$3="May",COUNTIF(Data!K125:K155,1),IF($M$3="Jun",COUNTIF(Data!K156:K185,1),IF($M$3="Jul",COUNTIF(Data!K186:K216,1),IF($M$3="Aug",COUNTIF(Data!K217:K247,1),IF($M$3="Sep",COUNTIF(Data!K248:K277,1),IF($M$3="Oct",COUNTIF(Data!K278:K308,1),IF($M$3="Nov",COUNTIF(Data!K309:K338,1),IF($M$3="Dec",COUNTIF(Data!K339:K369,1)))))))))))))*Calculation!B9</f>
        <v>31</v>
      </c>
      <c r="N10" s="93">
        <f>IF($M$3="Jan",COUNTIF(Data!L4:L34,1),IF($M$3="Feb",COUNTIF(Data!L35:L62,1),IF($M$3="Mar",COUNTIF(Data!L64:L94,1),IF($M$3="Apr",COUNTIF(Data!L95:L124,1),IF($M$3="May",COUNTIF(Data!L125:L155,1),IF($M$3="Jun",COUNTIF(Data!L156:L185,1),IF($M$3="Jul",COUNTIF(Data!L186:L216,1),IF($M$3="Aug",COUNTIF(Data!L217:L247,1),IF($M$3="Sep",COUNTIF(Data!L248:L277,1),IF($M$3="Oct",COUNTIF(Data!L278:L308,1),IF($M$3="Nov",COUNTIF(Data!L309:L338,1),IF($M$3="Dec",COUNTIF(Data!L339:L369,1)))))))))))))*Calculation!B9</f>
        <v>0</v>
      </c>
      <c r="O10" s="93">
        <f>IF($M$3="Jan",COUNTIF(Data!M4:M34,1),IF($M$3="Feb",COUNTIF(Data!M35:M62,1),IF($M$3="Mar",COUNTIF(Data!M64:M94,1),IF($M$3="Apr",COUNTIF(Data!M95:M124,1),IF($M$3="May",COUNTIF(Data!M125:M155,1),IF($M$3="Jun",COUNTIF(Data!M156:M185,1),IF($M$3="Jul",COUNTIF(Data!M186:M216,1),IF($M$3="Aug",COUNTIF(Data!M217:M247,1),IF($M$3="Sep",COUNTIF(Data!M248:M277,1),IF($M$3="Oct",COUNTIF(Data!M278:M308,1),IF($M$3="Nov",COUNTIF(Data!M309:M338,1),IF($M$3="Dec",COUNTIF(Data!M339:M369,1)))))))))))))*Calculation!B9</f>
        <v>5</v>
      </c>
      <c r="P10" s="93">
        <f>IF($M$3="Jan",COUNTIF(Data!N4:N34,1),IF($M$3="Feb",COUNTIF(Data!N35:N62,1),IF($M$3="Mar",COUNTIF(Data!N64:N94,1),IF($M$3="Apr",COUNTIF(Data!N95:N124,1),IF($M$3="May",COUNTIF(Data!N125:N155,1),IF($M$3="Jun",COUNTIF(Data!N156:N185,1),IF($M$3="Jul",COUNTIF(Data!N186:N216,1),IF($M$3="Aug",COUNTIF(Data!N217:N247,1),IF($M$3="Sep",COUNTIF(Data!N248:N277,1),IF($M$3="Oct",COUNTIF(Data!N278:N308,1),IF($M$3="Nov",COUNTIF(Data!N309:N338,1),IF($M$3="Dec",COUNTIF(Data!N339:N369,1)))))))))))))*Calculation!B9</f>
        <v>31</v>
      </c>
      <c r="Q10" s="107">
        <f>SUM(M10:P10)</f>
        <v>67</v>
      </c>
      <c r="S10" s="8">
        <v>9</v>
      </c>
      <c r="T10" s="92" t="s">
        <v>12</v>
      </c>
      <c r="U10" s="101">
        <f>VLOOKUP($U$3,Data!$A$3:$AD$368,11,FALSE)*Calculation!B9</f>
        <v>1</v>
      </c>
      <c r="V10" s="101">
        <f>VLOOKUP($U$3,Data!$A$3:$AD$368,12,FALSE)*Calculation!B9</f>
        <v>0</v>
      </c>
      <c r="W10" s="101">
        <f>VLOOKUP($U$3,Data!$A$3:$AD$368,13,FALSE)*Calculation!B9</f>
        <v>0</v>
      </c>
      <c r="X10" s="101">
        <f>VLOOKUP($U$3,Data!$A$3:$AD$368,14,FALSE)*Calculation!B9</f>
        <v>1</v>
      </c>
      <c r="Y10" s="94">
        <f t="shared" si="0"/>
        <v>2</v>
      </c>
    </row>
    <row r="11" spans="1:26" ht="30" customHeight="1" x14ac:dyDescent="0.25">
      <c r="A11" s="85" t="s">
        <v>14</v>
      </c>
      <c r="B11" s="87"/>
      <c r="C11" s="124"/>
      <c r="D11" s="87"/>
      <c r="E11" s="125"/>
      <c r="F11" s="87"/>
      <c r="G11" s="124"/>
      <c r="H11" s="87"/>
      <c r="I11" s="124"/>
      <c r="K11" t="s">
        <v>35</v>
      </c>
      <c r="L11" s="108" t="s">
        <v>14</v>
      </c>
      <c r="M11" s="93"/>
      <c r="N11" s="93"/>
      <c r="O11" s="93"/>
      <c r="P11" s="93"/>
      <c r="Q11" s="107"/>
      <c r="S11" s="8">
        <v>10</v>
      </c>
      <c r="T11" s="95" t="s">
        <v>14</v>
      </c>
      <c r="U11" s="101"/>
      <c r="V11" s="101"/>
      <c r="W11" s="101"/>
      <c r="X11" s="101"/>
      <c r="Y11" s="94"/>
    </row>
    <row r="12" spans="1:26" ht="30" customHeight="1" x14ac:dyDescent="0.25">
      <c r="A12" s="86" t="s">
        <v>15</v>
      </c>
      <c r="B12" s="89">
        <f>Input!B8</f>
        <v>0</v>
      </c>
      <c r="C12" s="90" t="s">
        <v>25</v>
      </c>
      <c r="D12" s="89">
        <f>Calculation!$B$11</f>
        <v>0</v>
      </c>
      <c r="E12" s="90" t="s">
        <v>8</v>
      </c>
      <c r="F12" s="89">
        <f>Calculation!B11</f>
        <v>0</v>
      </c>
      <c r="G12" s="90" t="s">
        <v>13</v>
      </c>
      <c r="H12" s="89">
        <f>Calculation!B11</f>
        <v>0</v>
      </c>
      <c r="I12" s="90" t="s">
        <v>8</v>
      </c>
      <c r="K12" t="s">
        <v>36</v>
      </c>
      <c r="L12" s="109" t="s">
        <v>15</v>
      </c>
      <c r="M12" s="93">
        <f>IF($M$3="Jan",COUNTIF(Data!O4:O34,1),IF($M$3="Feb",COUNTIF(Data!O35:O62,1),IF($M$3="Mar",COUNTIF(Data!O64:O94,1),IF($M$3="Apr",COUNTIF(Data!O95:O124,1),IF($M$3="May",COUNTIF(Data!O125:O155,1),IF($M$3="Jun",COUNTIF(Data!O156:O185,1),IF($M$3="Jul",COUNTIF(Data!O186:O216,1),IF($M$3="Aug",COUNTIF(Data!O217:O247,1),IF($M$3="Sep",COUNTIF(Data!O248:O277,1),IF($M$3="Oct",COUNTIF(Data!O278:O308,1),IF($M$3="Nov",COUNTIF(Data!O309:O338,1),IF($M$3="Dec",COUNTIF(Data!O339:O369,1)))))))))))))*Calculation!B11</f>
        <v>0</v>
      </c>
      <c r="N12" s="93">
        <f>IF($M$3="Jan",COUNTIF(Data!P4:P34,1),IF($M$3="Feb",COUNTIF(Data!P35:P62,1),IF($M$3="Mar",COUNTIF(Data!P64:P94,1),IF($M$3="Apr",COUNTIF(Data!P95:P124,1),IF($M$3="May",COUNTIF(Data!P125:P155,1),IF($M$3="Jun",COUNTIF(Data!P156:P185,1),IF($M$3="Jul",COUNTIF(Data!P186:P216,1),IF($M$3="Aug",COUNTIF(Data!P217:P247,1),IF($M$3="Sep",COUNTIF(Data!P248:P277,1),IF($M$3="Oct",COUNTIF(Data!P278:P308,1),IF($M$3="Nov",COUNTIF(Data!P309:P338,1),IF($M$3="Dec",COUNTIF(Data!P339:P369,1)))))))))))))*Calculation!B11</f>
        <v>0</v>
      </c>
      <c r="O12" s="93">
        <f>IF($M$3="Jan",COUNTIF(Data!Q4:Q34,1),IF($M$3="Feb",COUNTIF(Data!Q35:Q62,1),IF($M$3="Mar",COUNTIF(Data!Q64:Q94,1),IF($M$3="Apr",COUNTIF(Data!Q95:Q124,1),IF($M$3="May",COUNTIF(Data!Q125:Q155,1),IF($M$3="Jun",COUNTIF(Data!Q156:Q185,1),IF($M$3="Jul",COUNTIF(Data!Q186:Q216,1),IF($M$3="Aug",COUNTIF(Data!Q217:Q247,1),IF($M$3="Sep",COUNTIF(Data!Q248:Q277,1),IF($M$3="Oct",COUNTIF(Data!Q278:Q308,1),IF($M$3="Nov",COUNTIF(Data!Q309:Q338,1),IF($M$3="Dec",COUNTIF(Data!Q339:Q369,1)))))))))))))*Calculation!B11</f>
        <v>0</v>
      </c>
      <c r="P12" s="93">
        <f>IF($M$3="Jan",COUNTIF(Data!R4:R34,1),IF($M$3="Feb",COUNTIF(Data!R35:R62,1),IF($M$3="Mar",COUNTIF(Data!R64:R94,1),IF($M$3="Apr",COUNTIF(Data!R95:R124,1),IF($M$3="May",COUNTIF(Data!R125:R155,1),IF($M$3="Jun",COUNTIF(Data!R156:R185,1),IF($M$3="Jul",COUNTIF(Data!R186:R216,1),IF($M$3="Aug",COUNTIF(Data!R217:R247,1),IF($M$3="Sep",COUNTIF(Data!R248:R277,1),IF($M$3="Oct",COUNTIF(Data!R278:R308,1),IF($M$3="Nov",COUNTIF(Data!R309:R338,1),IF($M$3="Dec",COUNTIF(Data!R339:R369,1)))))))))))))*Calculation!B11</f>
        <v>0</v>
      </c>
      <c r="Q12" s="107">
        <f>SUM(M12:P12)</f>
        <v>0</v>
      </c>
      <c r="S12" s="8">
        <v>11</v>
      </c>
      <c r="T12" s="96" t="s">
        <v>15</v>
      </c>
      <c r="U12" s="101">
        <f>VLOOKUP($U$3,Data!$A$3:$AD$368,15,FALSE)*Calculation!B11</f>
        <v>0</v>
      </c>
      <c r="V12" s="101">
        <f>VLOOKUP($U$3,Data!$A$3:$AD$368,16,FALSE)*Calculation!B11</f>
        <v>0</v>
      </c>
      <c r="W12" s="101">
        <f>VLOOKUP($U$3,Data!$A$3:$AD$368,17,FALSE)*Calculation!B11</f>
        <v>0</v>
      </c>
      <c r="X12" s="101">
        <f>VLOOKUP($U$3,Data!$A$3:$AD$368,18,FALSE)*Calculation!B11</f>
        <v>0</v>
      </c>
      <c r="Y12" s="94">
        <f t="shared" si="0"/>
        <v>0</v>
      </c>
    </row>
    <row r="13" spans="1:26" ht="30" customHeight="1" x14ac:dyDescent="0.25">
      <c r="A13" s="85" t="s">
        <v>16</v>
      </c>
      <c r="B13" s="87"/>
      <c r="C13" s="124"/>
      <c r="D13" s="87"/>
      <c r="E13" s="124"/>
      <c r="F13" s="87"/>
      <c r="G13" s="124"/>
      <c r="H13" s="87"/>
      <c r="I13" s="124"/>
      <c r="K13" t="s">
        <v>37</v>
      </c>
      <c r="L13" s="108" t="s">
        <v>16</v>
      </c>
      <c r="M13" s="93"/>
      <c r="N13" s="93"/>
      <c r="O13" s="93"/>
      <c r="P13" s="93"/>
      <c r="Q13" s="107"/>
      <c r="S13" s="8">
        <v>12</v>
      </c>
      <c r="T13" s="95" t="s">
        <v>16</v>
      </c>
      <c r="U13" s="101"/>
      <c r="V13" s="101"/>
      <c r="W13" s="101"/>
      <c r="X13" s="101"/>
      <c r="Y13" s="94"/>
    </row>
    <row r="14" spans="1:26" ht="30" customHeight="1" x14ac:dyDescent="0.25">
      <c r="A14" s="86" t="s">
        <v>17</v>
      </c>
      <c r="B14" s="89">
        <f>Calculation!B13</f>
        <v>3</v>
      </c>
      <c r="C14" s="90" t="s">
        <v>8</v>
      </c>
      <c r="D14" s="89">
        <f>Calculation!B13</f>
        <v>3</v>
      </c>
      <c r="E14" s="90" t="s">
        <v>8</v>
      </c>
      <c r="F14" s="89">
        <f>Calculation!B13</f>
        <v>3</v>
      </c>
      <c r="G14" s="90" t="s">
        <v>13</v>
      </c>
      <c r="H14" s="89">
        <f>Calculation!B13</f>
        <v>3</v>
      </c>
      <c r="I14" s="90" t="s">
        <v>18</v>
      </c>
      <c r="K14" t="s">
        <v>38</v>
      </c>
      <c r="L14" s="109" t="s">
        <v>17</v>
      </c>
      <c r="M14" s="93">
        <f>IF($M$3="Jan",COUNTIF(Data!S4:S34,1),IF($M$3="Feb",COUNTIF(Data!S35:S62,1),IF($M$3="Mar",COUNTIF(Data!S64:S94,1),IF($M$3="Apr",COUNTIF(Data!S95:S124,1),IF($M$3="May",COUNTIF(Data!S125:S155,1),IF($M$3="Jun",COUNTIF(Data!S156:S185,1),IF($M$3="Jul",COUNTIF(Data!S186:S216,1),IF($M$3="Aug",COUNTIF(Data!S217:S247,1),IF($M$3="Sep",COUNTIF(Data!S248:S277,1),IF($M$3="Oct",COUNTIF(Data!S278:S308,1),IF($M$3="Nov",COUNTIF(Data!S309:S338,1),IF($M$3="Dec",COUNTIF(Data!S339:S369,1)))))))))))))*Calculation!B13</f>
        <v>93</v>
      </c>
      <c r="N14" s="93">
        <f>IF($M$3="Jan",COUNTIF(Data!T4:T34,1),IF($M$3="Feb",COUNTIF(Data!T35:T62,1),IF($M$3="Mar",COUNTIF(Data!T64:T94,1),IF($M$3="Apr",COUNTIF(Data!T95:T124,1),IF($M$3="May",COUNTIF(Data!T125:T155,1),IF($M$3="Jun",COUNTIF(Data!T156:T185,1),IF($M$3="Jul",COUNTIF(Data!T186:T216,1),IF($M$3="Aug",COUNTIF(Data!T217:T247,1),IF($M$3="Sep",COUNTIF(Data!T248:T277,1),IF($M$3="Oct",COUNTIF(Data!T278:T308,1),IF($M$3="Nov",COUNTIF(Data!T309:T338,1),IF($M$3="Dec",COUNTIF(Data!T339:T369,1)))))))))))))*Calculation!B13</f>
        <v>93</v>
      </c>
      <c r="O14" s="93">
        <f>IF($M$3="Jan",COUNTIF(Data!U4:U34,1),IF($M$3="Feb",COUNTIF(Data!U35:U62,1),IF($M$3="Mar",COUNTIF(Data!U64:U94,1),IF($M$3="Apr",COUNTIF(Data!U95:U124,1),IF($M$3="May",COUNTIF(Data!U125:U155,1),IF($M$3="Jun",COUNTIF(Data!U156:U185,1),IF($M$3="Jul",COUNTIF(Data!U186:U216,1),IF($M$3="Aug",COUNTIF(Data!U217:U247,1),IF($M$3="Sep",COUNTIF(Data!U248:U277,1),IF($M$3="Oct",COUNTIF(Data!U278:U308,1),IF($M$3="Nov",COUNTIF(Data!U309:U338,1),IF($M$3="Dec",COUNTIF(Data!U339:U369,1)))))))))))))*Calculation!B13</f>
        <v>15</v>
      </c>
      <c r="P14" s="93">
        <f>IF($M$3="Jan",COUNTIF(Data!V4:V34,1),IF($M$3="Feb",COUNTIF(Data!V35:V62,1),IF($M$3="Mar",COUNTIF(Data!V64:V94,1),IF($M$3="Apr",COUNTIF(Data!V95:V124,1),IF($M$3="May",COUNTIF(Data!V125:V155,1),IF($M$3="Jun",COUNTIF(Data!V156:V185,1),IF($M$3="Jul",COUNTIF(Data!V186:V216,1),IF($M$3="Aug",COUNTIF(Data!V217:V247,1),IF($M$3="Sep",COUNTIF(Data!V248:V277,1),IF($M$3="Oct",COUNTIF(Data!V278:V308,1),IF($M$3="Nov",COUNTIF(Data!V309:V338,1),IF($M$3="Dec",COUNTIF(Data!V339:V369,1)))))))))))))*Calculation!B13</f>
        <v>3</v>
      </c>
      <c r="Q14" s="107">
        <f>SUM(M14:P14)</f>
        <v>204</v>
      </c>
      <c r="S14" s="8">
        <v>13</v>
      </c>
      <c r="T14" s="96" t="s">
        <v>17</v>
      </c>
      <c r="U14" s="101">
        <f>VLOOKUP($U$3,Data!$A$3:$AD$368,19,FALSE)*Calculation!B13</f>
        <v>3</v>
      </c>
      <c r="V14" s="101">
        <f>VLOOKUP($U$3,Data!$A$3:$AD$368,20,FALSE)*Calculation!B13</f>
        <v>3</v>
      </c>
      <c r="W14" s="101">
        <f>VLOOKUP($U$3,Data!$A$3:$AD$368,21,FALSE)*Calculation!B13</f>
        <v>0</v>
      </c>
      <c r="X14" s="101">
        <f>VLOOKUP($U$3,Data!$A$3:$AD$368,22,FALSE)*Calculation!B13</f>
        <v>0</v>
      </c>
      <c r="Y14" s="94">
        <f t="shared" si="0"/>
        <v>6</v>
      </c>
    </row>
    <row r="15" spans="1:26" ht="30" customHeight="1" x14ac:dyDescent="0.25">
      <c r="A15" s="85" t="s">
        <v>19</v>
      </c>
      <c r="B15" s="87"/>
      <c r="C15" s="124"/>
      <c r="D15" s="87"/>
      <c r="E15" s="124"/>
      <c r="F15" s="87"/>
      <c r="G15" s="124"/>
      <c r="H15" s="87"/>
      <c r="I15" s="124"/>
      <c r="L15" s="108" t="s">
        <v>19</v>
      </c>
      <c r="M15" s="93"/>
      <c r="N15" s="93"/>
      <c r="O15" s="93"/>
      <c r="P15" s="93"/>
      <c r="Q15" s="107"/>
      <c r="S15" s="8">
        <v>14</v>
      </c>
      <c r="T15" s="95" t="s">
        <v>19</v>
      </c>
      <c r="U15" s="101"/>
      <c r="V15" s="101"/>
      <c r="W15" s="101"/>
      <c r="X15" s="101"/>
      <c r="Y15" s="94"/>
    </row>
    <row r="16" spans="1:26" ht="30" customHeight="1" x14ac:dyDescent="0.25">
      <c r="A16" s="86" t="s">
        <v>21</v>
      </c>
      <c r="B16" s="89">
        <f>Calculation!B15</f>
        <v>15</v>
      </c>
      <c r="C16" s="90" t="s">
        <v>25</v>
      </c>
      <c r="D16" s="89">
        <f>Calculation!B15</f>
        <v>15</v>
      </c>
      <c r="E16" s="90" t="s">
        <v>8</v>
      </c>
      <c r="F16" s="89">
        <f>Calculation!B15</f>
        <v>15</v>
      </c>
      <c r="G16" s="90" t="s">
        <v>18</v>
      </c>
      <c r="H16" s="89">
        <f>Calculation!B15</f>
        <v>15</v>
      </c>
      <c r="I16" s="90" t="s">
        <v>26</v>
      </c>
      <c r="L16" s="109" t="s">
        <v>21</v>
      </c>
      <c r="M16" s="93">
        <f>IF(OR($M$3="Jul",$M$3="Aug",$M$3="Sep",$M$3="Oct"),IF($M$3="Jan",COUNTIF(Data!AA4:AA34,1),IF($M$3="Feb",COUNTIF(Data!AA35:AA62,1),IF($M$3="Mar",COUNTIF(Data!AA64:AA94,1),IF($M$3="Apr",COUNTIF(Data!AA95:AA124,1),IF($M$3="May",COUNTIF(Data!AA125:AA155,1),IF($M$3="Jun",COUNTIF(Data!AA156:AA185,1),IF($M$3="Jul",COUNTIF(Data!AA186:AA216,1),IF($M$3="Aug",COUNTIF(Data!AA217:AA247,1),IF($M$3="Sep",COUNTIF(Data!AA248:AA277,1),IF($M$3="Oct",COUNTIF(Data!AA278:AA308,1),IF($M$3="Nov",COUNTIF(Data!AA309:AA338,1),IF($M$3="Dec",COUNTIF(Data!AA339:AA369,1)))))))))))))*Calculation!B15*Input!B12,IF($M$3="Jan",COUNTIF(Data!AA4:AA34,1),IF($M$3="Feb",COUNTIF(Data!AA35:AA62,1),IF($M$3="Mar",COUNTIF(Data!AA64:AA94,1),IF($M$3="Apr",COUNTIF(Data!AA95:AA124,1),IF($M$3="May",COUNTIF(Data!AA125:AA155,1),IF($M$3="Jun",COUNTIF(Data!AA156:AA185,1),IF($M$3="Jul",COUNTIF(Data!AA186:AA216,1),IF($M$3="Aug",COUNTIF(Data!AA217:AA247,1),IF($M$3="Sep",COUNTIF(Data!AA248:AA277,1),IF($M$3="Oct",COUNTIF(Data!AA278:AA308,1),IF($M$3="Nov",COUNTIF(Data!AA309:AA338,1),IF($M$3="Dec",COUNTIF(Data!AA339:AA369,1)))))))))))))*Calculation!B15)</f>
        <v>465</v>
      </c>
      <c r="N16" s="93">
        <f>IF(OR($M$3="Jul",$M$3="Aug",$M$3="Sep",$M$3="Oct"),IF($M$3="Jan",COUNTIF(Data!AB4:AB34,1),IF($M$3="Feb",COUNTIF(Data!AB35:AB62,1),IF($M$3="Mar",COUNTIF(Data!AB64:AB94,1),IF($M$3="Apr",COUNTIF(Data!AB95:AB124,1),IF($M$3="May",COUNTIF(Data!AB125:AB155,1),IF($M$3="Jun",COUNTIF(Data!AB156:AB185,1),IF($M$3="Jul",COUNTIF(Data!AB186:AB216,1),IF($M$3="Aug",COUNTIF(Data!AB217:AB247,1),IF($M$3="Sep",COUNTIF(Data!AB248:AB277,1),IF($M$3="Oct",COUNTIF(Data!AB278:AB308,1),IF($M$3="Nov",COUNTIF(Data!AB309:AB338,1),IF($M$3="Dec",COUNTIF(Data!AB339:AB369,1)))))))))))))*Calculation!B15*Input!B12,IF($M$3="Jan",COUNTIF(Data!AB4:AB34,1),IF($M$3="Feb",COUNTIF(Data!AB35:AB62,1),IF($M$3="Mar",COUNTIF(Data!AB64:AB94,1),IF($M$3="Apr",COUNTIF(Data!AB95:AB124,1),IF($M$3="May",COUNTIF(Data!AB125:AB155,1),IF($M$3="Jun",COUNTIF(Data!AB156:AB185,1),IF($M$3="Jul",COUNTIF(Data!AB186:AB216,1),IF($M$3="Aug",COUNTIF(Data!AB217:AB247,1),IF($M$3="Sep",COUNTIF(Data!AB248:AB277,1),IF($M$3="Oct",COUNTIF(Data!AB278:AB308,1),IF($M$3="Nov",COUNTIF(Data!AB309:AB338,1),IF($M$3="Dec",COUNTIF(Data!AB339:AB369,1)))))))))))))*Calculation!B15)</f>
        <v>465</v>
      </c>
      <c r="O16" s="93">
        <f>IF(OR($M$3="Jul",$M$3="Aug",$M$3="Sep",$M$3="Oct"),IF($M$3="Jan",COUNTIF(Data!AC4:AC34,1),IF($M$3="Feb",COUNTIF(Data!AC35:AC62,1),IF($M$3="Mar",COUNTIF(Data!AC64:AC94,1),IF($M$3="Apr",COUNTIF(Data!AC95:AC124,1),IF($M$3="May",COUNTIF(Data!AC125:AC155,1),IF($M$3="Jun",COUNTIF(Data!AC156:AC185,1),IF($M$3="Jul",COUNTIF(Data!AC186:AC216,1),IF($M$3="Aug",COUNTIF(Data!AC217:AC247,1),IF($M$3="Sep",COUNTIF(Data!AC248:AC277,1),IF($M$3="Oct",COUNTIF(Data!AC278:AC308,1),IF($M$3="Nov",COUNTIF(Data!AC309:AC338,1),IF($M$3="Dec",COUNTIF(Data!AC339:AC369,1)))))))))))))*Calculation!B15*Input!B12,IF($M$3="Jan",COUNTIF(Data!AC4:AC34,1),IF($M$3="Feb",COUNTIF(Data!AC35:AC62,1),IF($M$3="Mar",COUNTIF(Data!AC64:AC94,1),IF($M$3="Apr",COUNTIF(Data!AC95:AC124,1),IF($M$3="May",COUNTIF(Data!AC125:AC155,1),IF($M$3="Jun",COUNTIF(Data!AC156:AC185,1),IF($M$3="Jul",COUNTIF(Data!AC186:AC216,1),IF($M$3="Aug",COUNTIF(Data!AC217:AC247,1),IF($M$3="Sep",COUNTIF(Data!AC248:AC277,1),IF($M$3="Oct",COUNTIF(Data!AC278:AC308,1),IF($M$3="Nov",COUNTIF(Data!AC309:AC338,1),IF($M$3="Dec",COUNTIF(Data!AC339:AC369,1)))))))))))))*Calculation!B15)</f>
        <v>15</v>
      </c>
      <c r="P16" s="93">
        <f>IF(OR($M$3="Jul",$M$3="Aug",$M$3="Sep",$M$3="Oct"),IF($M$3="Jan",COUNTIF(Data!AD4:AD34,1),IF($M$3="Feb",COUNTIF(Data!AD35:AD62,1),IF($M$3="Mar",COUNTIF(Data!AD64:AD94,1),IF($M$3="Apr",COUNTIF(Data!AD95:AD124,1),IF($M$3="May",COUNTIF(Data!AD125:AD155,1),IF($M$3="Jun",COUNTIF(Data!AD156:AD185,1),IF($M$3="Jul",COUNTIF(Data!AD186:AD216,1),IF($M$3="Aug",COUNTIF(Data!AD217:AD247,1),IF($M$3="Sep",COUNTIF(Data!AD248:AD277,1),IF($M$3="Oct",COUNTIF(Data!AD278:AD308,1),IF($M$3="Nov",COUNTIF(Data!AD309:AD338,1),IF($M$3="Dec",COUNTIF(Data!AD339:AD369,1)))))))))))))*Calculation!B15*Input!B12,IF($M$3="Jan",COUNTIF(Data!AD4:AD34,1),IF($M$3="Feb",COUNTIF(Data!AD35:AD62,1),IF($M$3="Mar",COUNTIF(Data!AD64:AD94,1),IF($M$3="Apr",COUNTIF(Data!AD95:AD124,1),IF($M$3="May",COUNTIF(Data!AD125:AD155,1),IF($M$3="Jun",COUNTIF(Data!AD156:AD185,1),IF($M$3="Jul",COUNTIF(Data!AD186:AD216,1),IF($M$3="Aug",COUNTIF(Data!AD217:AD247,1),IF($M$3="Sep",COUNTIF(Data!AD248:AD277,1),IF($M$3="Oct",COUNTIF(Data!AD278:AD308,1),IF($M$3="Nov",COUNTIF(Data!AD309:AD338,1),IF($M$3="Dec",COUNTIF(Data!AD339:AD369,1)))))))))))))*Calculation!B15)</f>
        <v>15</v>
      </c>
      <c r="Q16" s="107">
        <f>SUM(M16:P16)</f>
        <v>960</v>
      </c>
      <c r="S16" s="8">
        <v>15</v>
      </c>
      <c r="T16" s="96" t="s">
        <v>21</v>
      </c>
      <c r="U16" s="101">
        <f>IF(AND($U$3&gt;41820,$U$3&lt;41944),VLOOKUP($U$3,Data!$A$3:$AD$368,27,FALSE)*Calculation!$B$15*Input!$B$12,VLOOKUP($U$3,Data!$A$3:$AD$368,27,FALSE)*Calculation!$B$15)</f>
        <v>15</v>
      </c>
      <c r="V16" s="101">
        <f>IF(AND($U$3&gt;41820,$U$3&lt;41944),VLOOKUP($U$3,Data!$A$3:$AD$368,28,FALSE)*Calculation!$B$15*Input!$B$12,VLOOKUP($U$3,Data!$A$3:$AD$368,28,FALSE)*Calculation!$B$15)</f>
        <v>15</v>
      </c>
      <c r="W16" s="101">
        <f>IF(AND($U$3&gt;41820,$U$3&lt;41944),VLOOKUP($U$3,Data!$A$3:$AD$368,29,FALSE)*Calculation!$B$15*Input!$B$12,VLOOKUP($U$3,Data!$A$3:$AD$368,29,FALSE)*Calculation!$B$15)</f>
        <v>0</v>
      </c>
      <c r="X16" s="101">
        <f>IF(AND($U$3&gt;41820,$U$3&lt;41944),VLOOKUP($U$3,Data!$A$3:$AD$368,30,FALSE)*Calculation!$B$15*Input!$B$12,VLOOKUP($U$3,Data!$A$3:$AD$368,30,FALSE)*Calculation!$B$15)</f>
        <v>0</v>
      </c>
      <c r="Y16" s="94">
        <f t="shared" si="0"/>
        <v>30</v>
      </c>
    </row>
    <row r="17" spans="12:25" ht="30" customHeight="1" thickBot="1" x14ac:dyDescent="0.3">
      <c r="L17" s="110" t="s">
        <v>41</v>
      </c>
      <c r="M17" s="107">
        <f>SUM(M7,M8,M10,M12,M14,M16)</f>
        <v>590</v>
      </c>
      <c r="N17" s="107">
        <f t="shared" ref="N17:Q17" si="1">SUM(N7,N8,N10,N12,N14,N16)</f>
        <v>589</v>
      </c>
      <c r="O17" s="107">
        <f t="shared" si="1"/>
        <v>36</v>
      </c>
      <c r="P17" s="107">
        <f t="shared" si="1"/>
        <v>50</v>
      </c>
      <c r="Q17" s="111">
        <f t="shared" si="1"/>
        <v>1265</v>
      </c>
      <c r="S17" s="8">
        <v>16</v>
      </c>
      <c r="T17" s="97" t="s">
        <v>42</v>
      </c>
      <c r="U17" s="102">
        <f>SUM(U7,U8,U10,U12,U14,U16)</f>
        <v>19</v>
      </c>
      <c r="V17" s="98">
        <f t="shared" ref="V17:Y17" si="2">SUM(V7,V8,V10,V12,V14,V16)</f>
        <v>19</v>
      </c>
      <c r="W17" s="98">
        <f t="shared" si="2"/>
        <v>0</v>
      </c>
      <c r="X17" s="98">
        <f t="shared" si="2"/>
        <v>1</v>
      </c>
      <c r="Y17" s="99">
        <f t="shared" si="2"/>
        <v>39</v>
      </c>
    </row>
    <row r="18" spans="12:25" ht="30" customHeight="1" x14ac:dyDescent="0.25">
      <c r="S18" s="8">
        <v>17</v>
      </c>
    </row>
    <row r="19" spans="12:25" ht="30" customHeight="1" x14ac:dyDescent="0.25">
      <c r="M19" s="34"/>
      <c r="S19" s="8">
        <v>18</v>
      </c>
    </row>
    <row r="20" spans="12:25" ht="24.95" customHeight="1" x14ac:dyDescent="0.25">
      <c r="S20" s="8">
        <v>19</v>
      </c>
    </row>
    <row r="21" spans="12:25" ht="24.95" customHeight="1" x14ac:dyDescent="0.25">
      <c r="S21" s="8">
        <v>20</v>
      </c>
    </row>
    <row r="22" spans="12:25" ht="24.95" customHeight="1" x14ac:dyDescent="0.25">
      <c r="S22" s="8">
        <v>21</v>
      </c>
    </row>
    <row r="23" spans="12:25" ht="24.95" customHeight="1" x14ac:dyDescent="0.25">
      <c r="S23" s="8">
        <v>22</v>
      </c>
    </row>
    <row r="24" spans="12:25" ht="24.95" customHeight="1" x14ac:dyDescent="0.25">
      <c r="S24" s="8">
        <v>23</v>
      </c>
    </row>
    <row r="25" spans="12:25" ht="24.95" customHeight="1" x14ac:dyDescent="0.25">
      <c r="S25" s="8">
        <v>24</v>
      </c>
    </row>
    <row r="26" spans="12:25" ht="24.95" customHeight="1" x14ac:dyDescent="0.25">
      <c r="S26" s="8">
        <v>25</v>
      </c>
    </row>
    <row r="27" spans="12:25" ht="24.95" customHeight="1" x14ac:dyDescent="0.25">
      <c r="S27" s="8">
        <v>26</v>
      </c>
    </row>
    <row r="28" spans="12:25" ht="24.95" customHeight="1" x14ac:dyDescent="0.25">
      <c r="S28" s="8">
        <v>27</v>
      </c>
    </row>
    <row r="29" spans="12:25" ht="24.95" customHeight="1" x14ac:dyDescent="0.25">
      <c r="S29" s="8">
        <v>28</v>
      </c>
    </row>
    <row r="30" spans="12:25" ht="24.95" customHeight="1" x14ac:dyDescent="0.25">
      <c r="S30" s="8">
        <v>29</v>
      </c>
    </row>
    <row r="31" spans="12:25" ht="24.95" customHeight="1" x14ac:dyDescent="0.25">
      <c r="S31" s="8">
        <v>30</v>
      </c>
    </row>
    <row r="32" spans="12:25" ht="24.95" customHeight="1" x14ac:dyDescent="0.25">
      <c r="S32" s="8">
        <v>31</v>
      </c>
    </row>
    <row r="33" spans="19:19" ht="24.95" customHeight="1" x14ac:dyDescent="0.25">
      <c r="S33" s="8">
        <v>32</v>
      </c>
    </row>
    <row r="34" spans="19:19" ht="24.95" customHeight="1" x14ac:dyDescent="0.25">
      <c r="S34" s="8">
        <v>33</v>
      </c>
    </row>
    <row r="35" spans="19:19" ht="24.95" customHeight="1" x14ac:dyDescent="0.25">
      <c r="S35" s="8">
        <v>34</v>
      </c>
    </row>
    <row r="36" spans="19:19" ht="24.95" customHeight="1" x14ac:dyDescent="0.25">
      <c r="S36" s="8">
        <v>35</v>
      </c>
    </row>
    <row r="37" spans="19:19" ht="24.95" customHeight="1" x14ac:dyDescent="0.25">
      <c r="S37" s="8">
        <v>36</v>
      </c>
    </row>
    <row r="38" spans="19:19" ht="24.95" customHeight="1" x14ac:dyDescent="0.25">
      <c r="S38" s="8">
        <v>37</v>
      </c>
    </row>
    <row r="39" spans="19:19" ht="24.95" customHeight="1" x14ac:dyDescent="0.25">
      <c r="S39" s="8">
        <v>38</v>
      </c>
    </row>
    <row r="40" spans="19:19" ht="24.95" customHeight="1" x14ac:dyDescent="0.25">
      <c r="S40" s="8">
        <v>39</v>
      </c>
    </row>
    <row r="41" spans="19:19" ht="24.95" customHeight="1" x14ac:dyDescent="0.25">
      <c r="S41" s="8">
        <v>40</v>
      </c>
    </row>
    <row r="42" spans="19:19" ht="24.95" customHeight="1" x14ac:dyDescent="0.25">
      <c r="S42" s="8">
        <v>41</v>
      </c>
    </row>
    <row r="43" spans="19:19" ht="24.95" customHeight="1" x14ac:dyDescent="0.25">
      <c r="S43" s="8">
        <v>42</v>
      </c>
    </row>
    <row r="44" spans="19:19" ht="24.95" customHeight="1" x14ac:dyDescent="0.25">
      <c r="S44" s="8">
        <v>43</v>
      </c>
    </row>
    <row r="45" spans="19:19" ht="24.95" customHeight="1" x14ac:dyDescent="0.25">
      <c r="S45" s="8">
        <v>44</v>
      </c>
    </row>
    <row r="46" spans="19:19" ht="24.95" customHeight="1" x14ac:dyDescent="0.25">
      <c r="S46" s="8">
        <v>45</v>
      </c>
    </row>
    <row r="47" spans="19:19" ht="24.95" customHeight="1" x14ac:dyDescent="0.25">
      <c r="S47" s="8">
        <v>46</v>
      </c>
    </row>
    <row r="48" spans="19:19" ht="24.95" customHeight="1" x14ac:dyDescent="0.25">
      <c r="S48" s="8">
        <v>47</v>
      </c>
    </row>
    <row r="49" spans="19:19" ht="24.95" customHeight="1" x14ac:dyDescent="0.25">
      <c r="S49" s="8">
        <v>48</v>
      </c>
    </row>
    <row r="50" spans="19:19" ht="24.95" customHeight="1" x14ac:dyDescent="0.25">
      <c r="S50" s="8">
        <v>49</v>
      </c>
    </row>
    <row r="51" spans="19:19" ht="24.95" customHeight="1" x14ac:dyDescent="0.25">
      <c r="S51" s="8">
        <v>50</v>
      </c>
    </row>
    <row r="52" spans="19:19" ht="24.95" customHeight="1" x14ac:dyDescent="0.25">
      <c r="S52" s="8">
        <v>51</v>
      </c>
    </row>
    <row r="53" spans="19:19" ht="24.95" customHeight="1" x14ac:dyDescent="0.25">
      <c r="S53" s="8">
        <v>52</v>
      </c>
    </row>
    <row r="54" spans="19:19" ht="24.95" customHeight="1" x14ac:dyDescent="0.25">
      <c r="S54" s="8">
        <v>53</v>
      </c>
    </row>
    <row r="55" spans="19:19" ht="24.95" customHeight="1" x14ac:dyDescent="0.25">
      <c r="S55" s="8">
        <v>54</v>
      </c>
    </row>
    <row r="56" spans="19:19" ht="24.95" customHeight="1" x14ac:dyDescent="0.25">
      <c r="S56" s="8">
        <v>55</v>
      </c>
    </row>
    <row r="57" spans="19:19" ht="24.95" customHeight="1" x14ac:dyDescent="0.25">
      <c r="S57" s="8">
        <v>56</v>
      </c>
    </row>
    <row r="58" spans="19:19" ht="24.95" customHeight="1" x14ac:dyDescent="0.25">
      <c r="S58" s="8">
        <v>57</v>
      </c>
    </row>
    <row r="59" spans="19:19" ht="24.95" customHeight="1" x14ac:dyDescent="0.25">
      <c r="S59" s="8">
        <v>58</v>
      </c>
    </row>
    <row r="60" spans="19:19" ht="24.95" customHeight="1" x14ac:dyDescent="0.25">
      <c r="S60" s="8">
        <v>59</v>
      </c>
    </row>
    <row r="61" spans="19:19" ht="24.95" customHeight="1" x14ac:dyDescent="0.25">
      <c r="S61" s="8">
        <v>60</v>
      </c>
    </row>
    <row r="62" spans="19:19" ht="24.95" customHeight="1" x14ac:dyDescent="0.25">
      <c r="S62" s="8">
        <v>61</v>
      </c>
    </row>
    <row r="63" spans="19:19" ht="24.95" customHeight="1" x14ac:dyDescent="0.25">
      <c r="S63" s="8">
        <v>62</v>
      </c>
    </row>
    <row r="64" spans="19:19" ht="24.95" customHeight="1" x14ac:dyDescent="0.25">
      <c r="S64" s="8">
        <v>63</v>
      </c>
    </row>
    <row r="65" spans="19:19" ht="24.95" customHeight="1" x14ac:dyDescent="0.25">
      <c r="S65" s="8">
        <v>64</v>
      </c>
    </row>
    <row r="66" spans="19:19" ht="24.95" customHeight="1" x14ac:dyDescent="0.25">
      <c r="S66" s="8">
        <v>65</v>
      </c>
    </row>
    <row r="67" spans="19:19" ht="24.95" customHeight="1" x14ac:dyDescent="0.25">
      <c r="S67" s="8">
        <v>66</v>
      </c>
    </row>
    <row r="68" spans="19:19" ht="24.95" customHeight="1" x14ac:dyDescent="0.25">
      <c r="S68" s="8">
        <v>67</v>
      </c>
    </row>
    <row r="69" spans="19:19" ht="24.95" customHeight="1" x14ac:dyDescent="0.25">
      <c r="S69" s="8">
        <v>68</v>
      </c>
    </row>
    <row r="70" spans="19:19" ht="24.95" customHeight="1" x14ac:dyDescent="0.25">
      <c r="S70" s="8">
        <v>69</v>
      </c>
    </row>
    <row r="71" spans="19:19" ht="24.95" customHeight="1" x14ac:dyDescent="0.25">
      <c r="S71" s="8">
        <v>70</v>
      </c>
    </row>
    <row r="72" spans="19:19" ht="24.95" customHeight="1" x14ac:dyDescent="0.25">
      <c r="S72" s="8">
        <v>71</v>
      </c>
    </row>
    <row r="73" spans="19:19" ht="24.95" customHeight="1" x14ac:dyDescent="0.25">
      <c r="S73" s="8">
        <v>72</v>
      </c>
    </row>
    <row r="74" spans="19:19" ht="24.95" customHeight="1" x14ac:dyDescent="0.25">
      <c r="S74" s="8">
        <v>73</v>
      </c>
    </row>
    <row r="75" spans="19:19" ht="24.95" customHeight="1" x14ac:dyDescent="0.25">
      <c r="S75" s="8">
        <v>74</v>
      </c>
    </row>
    <row r="76" spans="19:19" ht="24.95" customHeight="1" x14ac:dyDescent="0.25">
      <c r="S76" s="8">
        <v>75</v>
      </c>
    </row>
    <row r="77" spans="19:19" ht="24.95" customHeight="1" x14ac:dyDescent="0.25">
      <c r="S77" s="8">
        <v>76</v>
      </c>
    </row>
    <row r="78" spans="19:19" ht="24.95" customHeight="1" x14ac:dyDescent="0.25">
      <c r="S78" s="8">
        <v>77</v>
      </c>
    </row>
    <row r="79" spans="19:19" ht="24.95" customHeight="1" x14ac:dyDescent="0.25">
      <c r="S79" s="8">
        <v>78</v>
      </c>
    </row>
    <row r="80" spans="19:19" ht="24.95" customHeight="1" x14ac:dyDescent="0.25">
      <c r="S80" s="8">
        <v>79</v>
      </c>
    </row>
    <row r="81" spans="19:19" ht="24.95" customHeight="1" x14ac:dyDescent="0.25">
      <c r="S81" s="8">
        <v>80</v>
      </c>
    </row>
    <row r="82" spans="19:19" ht="24.95" customHeight="1" x14ac:dyDescent="0.25">
      <c r="S82" s="8">
        <v>81</v>
      </c>
    </row>
    <row r="83" spans="19:19" ht="24.95" customHeight="1" x14ac:dyDescent="0.25">
      <c r="S83" s="8">
        <v>82</v>
      </c>
    </row>
    <row r="84" spans="19:19" ht="24.95" customHeight="1" x14ac:dyDescent="0.25">
      <c r="S84" s="8">
        <v>83</v>
      </c>
    </row>
    <row r="85" spans="19:19" ht="24.95" customHeight="1" x14ac:dyDescent="0.25">
      <c r="S85" s="8">
        <v>84</v>
      </c>
    </row>
    <row r="86" spans="19:19" ht="24.95" customHeight="1" x14ac:dyDescent="0.25">
      <c r="S86" s="8">
        <v>85</v>
      </c>
    </row>
    <row r="87" spans="19:19" ht="24.95" customHeight="1" x14ac:dyDescent="0.25">
      <c r="S87" s="8">
        <v>86</v>
      </c>
    </row>
    <row r="88" spans="19:19" ht="24.95" customHeight="1" x14ac:dyDescent="0.25">
      <c r="S88" s="8">
        <v>87</v>
      </c>
    </row>
    <row r="89" spans="19:19" ht="24.95" customHeight="1" x14ac:dyDescent="0.25">
      <c r="S89" s="8">
        <v>88</v>
      </c>
    </row>
    <row r="90" spans="19:19" ht="24.95" customHeight="1" x14ac:dyDescent="0.25">
      <c r="S90" s="8">
        <v>89</v>
      </c>
    </row>
    <row r="91" spans="19:19" ht="24.95" customHeight="1" x14ac:dyDescent="0.25">
      <c r="S91" s="8">
        <v>90</v>
      </c>
    </row>
    <row r="92" spans="19:19" ht="24.95" customHeight="1" x14ac:dyDescent="0.25">
      <c r="S92" s="8">
        <v>91</v>
      </c>
    </row>
    <row r="93" spans="19:19" ht="24.95" customHeight="1" x14ac:dyDescent="0.25">
      <c r="S93" s="8">
        <v>92</v>
      </c>
    </row>
    <row r="94" spans="19:19" ht="24.95" customHeight="1" x14ac:dyDescent="0.25">
      <c r="S94" s="8">
        <v>93</v>
      </c>
    </row>
    <row r="95" spans="19:19" ht="24.95" customHeight="1" x14ac:dyDescent="0.25">
      <c r="S95" s="8">
        <v>94</v>
      </c>
    </row>
    <row r="96" spans="19:19" ht="24.95" customHeight="1" x14ac:dyDescent="0.25">
      <c r="S96" s="8">
        <v>95</v>
      </c>
    </row>
    <row r="97" spans="19:19" ht="24.95" customHeight="1" x14ac:dyDescent="0.25">
      <c r="S97" s="8">
        <v>96</v>
      </c>
    </row>
    <row r="98" spans="19:19" ht="24.95" customHeight="1" x14ac:dyDescent="0.25">
      <c r="S98" s="8">
        <v>97</v>
      </c>
    </row>
    <row r="99" spans="19:19" ht="24.95" customHeight="1" x14ac:dyDescent="0.25">
      <c r="S99" s="8">
        <v>98</v>
      </c>
    </row>
    <row r="100" spans="19:19" ht="24.95" customHeight="1" x14ac:dyDescent="0.25">
      <c r="S100" s="8">
        <v>99</v>
      </c>
    </row>
    <row r="101" spans="19:19" ht="24.95" customHeight="1" x14ac:dyDescent="0.25">
      <c r="S101" s="8">
        <v>100</v>
      </c>
    </row>
    <row r="102" spans="19:19" ht="24.95" customHeight="1" x14ac:dyDescent="0.25">
      <c r="S102" s="8">
        <v>101</v>
      </c>
    </row>
    <row r="103" spans="19:19" ht="24.95" customHeight="1" x14ac:dyDescent="0.25">
      <c r="S103" s="8">
        <v>102</v>
      </c>
    </row>
    <row r="104" spans="19:19" ht="24.95" customHeight="1" x14ac:dyDescent="0.25">
      <c r="S104" s="8">
        <v>103</v>
      </c>
    </row>
    <row r="105" spans="19:19" ht="24.95" customHeight="1" x14ac:dyDescent="0.25">
      <c r="S105" s="8">
        <v>104</v>
      </c>
    </row>
    <row r="106" spans="19:19" ht="24.95" customHeight="1" x14ac:dyDescent="0.25">
      <c r="S106" s="8">
        <v>105</v>
      </c>
    </row>
    <row r="107" spans="19:19" ht="24.95" customHeight="1" x14ac:dyDescent="0.25">
      <c r="S107" s="8">
        <v>106</v>
      </c>
    </row>
    <row r="108" spans="19:19" ht="24.95" customHeight="1" x14ac:dyDescent="0.25">
      <c r="S108" s="8">
        <v>107</v>
      </c>
    </row>
    <row r="109" spans="19:19" ht="24.95" customHeight="1" x14ac:dyDescent="0.25">
      <c r="S109" s="8">
        <v>108</v>
      </c>
    </row>
    <row r="110" spans="19:19" ht="24.95" customHeight="1" x14ac:dyDescent="0.25">
      <c r="S110" s="8">
        <v>109</v>
      </c>
    </row>
    <row r="111" spans="19:19" ht="24.95" customHeight="1" x14ac:dyDescent="0.25">
      <c r="S111" s="8">
        <v>110</v>
      </c>
    </row>
    <row r="112" spans="19:19" ht="24.95" customHeight="1" x14ac:dyDescent="0.25">
      <c r="S112" s="8">
        <v>111</v>
      </c>
    </row>
    <row r="113" spans="19:19" ht="24.95" customHeight="1" x14ac:dyDescent="0.25">
      <c r="S113" s="8">
        <v>112</v>
      </c>
    </row>
    <row r="114" spans="19:19" ht="24.95" customHeight="1" x14ac:dyDescent="0.25">
      <c r="S114" s="8">
        <v>113</v>
      </c>
    </row>
    <row r="115" spans="19:19" ht="24.95" customHeight="1" x14ac:dyDescent="0.25">
      <c r="S115" s="8">
        <v>114</v>
      </c>
    </row>
    <row r="116" spans="19:19" ht="24.95" customHeight="1" x14ac:dyDescent="0.25">
      <c r="S116" s="8">
        <v>115</v>
      </c>
    </row>
    <row r="117" spans="19:19" ht="24.95" customHeight="1" x14ac:dyDescent="0.25">
      <c r="S117" s="8">
        <v>116</v>
      </c>
    </row>
    <row r="118" spans="19:19" ht="24.95" customHeight="1" x14ac:dyDescent="0.25">
      <c r="S118" s="8">
        <v>117</v>
      </c>
    </row>
    <row r="119" spans="19:19" ht="24.95" customHeight="1" x14ac:dyDescent="0.25">
      <c r="S119" s="8">
        <v>118</v>
      </c>
    </row>
    <row r="120" spans="19:19" ht="24.95" customHeight="1" x14ac:dyDescent="0.25">
      <c r="S120" s="8">
        <v>119</v>
      </c>
    </row>
    <row r="121" spans="19:19" ht="24.95" customHeight="1" x14ac:dyDescent="0.25">
      <c r="S121" s="8">
        <v>120</v>
      </c>
    </row>
    <row r="122" spans="19:19" ht="24.95" customHeight="1" x14ac:dyDescent="0.25">
      <c r="S122" s="8">
        <v>121</v>
      </c>
    </row>
    <row r="123" spans="19:19" ht="24.95" customHeight="1" x14ac:dyDescent="0.25">
      <c r="S123" s="8">
        <v>122</v>
      </c>
    </row>
    <row r="124" spans="19:19" ht="24.95" customHeight="1" x14ac:dyDescent="0.25">
      <c r="S124" s="8">
        <v>123</v>
      </c>
    </row>
    <row r="125" spans="19:19" ht="24.95" customHeight="1" x14ac:dyDescent="0.25">
      <c r="S125" s="8">
        <v>124</v>
      </c>
    </row>
    <row r="126" spans="19:19" ht="24.95" customHeight="1" x14ac:dyDescent="0.25">
      <c r="S126" s="8">
        <v>125</v>
      </c>
    </row>
    <row r="127" spans="19:19" ht="24.95" customHeight="1" x14ac:dyDescent="0.25">
      <c r="S127" s="8">
        <v>126</v>
      </c>
    </row>
    <row r="128" spans="19:19" ht="24.95" customHeight="1" x14ac:dyDescent="0.25">
      <c r="S128" s="8">
        <v>127</v>
      </c>
    </row>
    <row r="129" spans="19:19" ht="24.95" customHeight="1" x14ac:dyDescent="0.25">
      <c r="S129" s="8">
        <v>128</v>
      </c>
    </row>
    <row r="130" spans="19:19" ht="24.95" customHeight="1" x14ac:dyDescent="0.25">
      <c r="S130" s="8">
        <v>129</v>
      </c>
    </row>
    <row r="131" spans="19:19" ht="24.95" customHeight="1" x14ac:dyDescent="0.25">
      <c r="S131" s="8">
        <v>130</v>
      </c>
    </row>
    <row r="132" spans="19:19" ht="24.95" customHeight="1" x14ac:dyDescent="0.25">
      <c r="S132" s="8">
        <v>131</v>
      </c>
    </row>
    <row r="133" spans="19:19" ht="24.95" customHeight="1" x14ac:dyDescent="0.25">
      <c r="S133" s="8">
        <v>132</v>
      </c>
    </row>
    <row r="134" spans="19:19" ht="24.95" customHeight="1" x14ac:dyDescent="0.25">
      <c r="S134" s="8">
        <v>133</v>
      </c>
    </row>
    <row r="135" spans="19:19" ht="24.95" customHeight="1" x14ac:dyDescent="0.25">
      <c r="S135" s="8">
        <v>134</v>
      </c>
    </row>
    <row r="136" spans="19:19" ht="24.95" customHeight="1" x14ac:dyDescent="0.25">
      <c r="S136" s="8">
        <v>135</v>
      </c>
    </row>
    <row r="137" spans="19:19" ht="24.95" customHeight="1" x14ac:dyDescent="0.25">
      <c r="S137" s="8">
        <v>136</v>
      </c>
    </row>
    <row r="138" spans="19:19" ht="24.95" customHeight="1" x14ac:dyDescent="0.25">
      <c r="S138" s="8">
        <v>137</v>
      </c>
    </row>
    <row r="139" spans="19:19" ht="24.95" customHeight="1" x14ac:dyDescent="0.25">
      <c r="S139" s="8">
        <v>138</v>
      </c>
    </row>
    <row r="140" spans="19:19" ht="24.95" customHeight="1" x14ac:dyDescent="0.25">
      <c r="S140" s="8">
        <v>139</v>
      </c>
    </row>
    <row r="141" spans="19:19" ht="24.95" customHeight="1" x14ac:dyDescent="0.25">
      <c r="S141" s="8">
        <v>140</v>
      </c>
    </row>
    <row r="142" spans="19:19" ht="24.95" customHeight="1" x14ac:dyDescent="0.25">
      <c r="S142" s="8">
        <v>141</v>
      </c>
    </row>
    <row r="143" spans="19:19" ht="24.95" customHeight="1" x14ac:dyDescent="0.25">
      <c r="S143" s="8">
        <v>142</v>
      </c>
    </row>
    <row r="144" spans="19:19" ht="24.95" customHeight="1" x14ac:dyDescent="0.25">
      <c r="S144" s="8">
        <v>143</v>
      </c>
    </row>
    <row r="145" spans="19:19" ht="24.95" customHeight="1" x14ac:dyDescent="0.25">
      <c r="S145" s="8">
        <v>144</v>
      </c>
    </row>
    <row r="146" spans="19:19" ht="24.95" customHeight="1" x14ac:dyDescent="0.25">
      <c r="S146" s="8">
        <v>145</v>
      </c>
    </row>
    <row r="147" spans="19:19" ht="24.95" customHeight="1" x14ac:dyDescent="0.25">
      <c r="S147" s="8">
        <v>146</v>
      </c>
    </row>
    <row r="148" spans="19:19" ht="24.95" customHeight="1" x14ac:dyDescent="0.25">
      <c r="S148" s="8">
        <v>147</v>
      </c>
    </row>
    <row r="149" spans="19:19" ht="24.95" customHeight="1" x14ac:dyDescent="0.25">
      <c r="S149" s="8">
        <v>148</v>
      </c>
    </row>
    <row r="150" spans="19:19" ht="24.95" customHeight="1" x14ac:dyDescent="0.25">
      <c r="S150" s="8">
        <v>149</v>
      </c>
    </row>
    <row r="151" spans="19:19" ht="24.95" customHeight="1" x14ac:dyDescent="0.25">
      <c r="S151" s="8">
        <v>150</v>
      </c>
    </row>
    <row r="152" spans="19:19" ht="24.95" customHeight="1" x14ac:dyDescent="0.25">
      <c r="S152" s="8">
        <v>151</v>
      </c>
    </row>
    <row r="153" spans="19:19" ht="24.95" customHeight="1" x14ac:dyDescent="0.25">
      <c r="S153" s="8">
        <v>152</v>
      </c>
    </row>
    <row r="154" spans="19:19" ht="24.95" customHeight="1" x14ac:dyDescent="0.25">
      <c r="S154" s="8">
        <v>153</v>
      </c>
    </row>
    <row r="155" spans="19:19" ht="24.95" customHeight="1" x14ac:dyDescent="0.25">
      <c r="S155" s="8">
        <v>154</v>
      </c>
    </row>
    <row r="156" spans="19:19" ht="24.95" customHeight="1" x14ac:dyDescent="0.25">
      <c r="S156" s="8">
        <v>155</v>
      </c>
    </row>
    <row r="157" spans="19:19" ht="24.95" customHeight="1" x14ac:dyDescent="0.25">
      <c r="S157" s="8">
        <v>156</v>
      </c>
    </row>
    <row r="158" spans="19:19" ht="24.95" customHeight="1" x14ac:dyDescent="0.25">
      <c r="S158" s="8">
        <v>157</v>
      </c>
    </row>
    <row r="159" spans="19:19" ht="24.95" customHeight="1" x14ac:dyDescent="0.25">
      <c r="S159" s="8">
        <v>158</v>
      </c>
    </row>
    <row r="160" spans="19:19" ht="24.95" customHeight="1" x14ac:dyDescent="0.25">
      <c r="S160" s="8">
        <v>159</v>
      </c>
    </row>
    <row r="161" spans="19:19" ht="24.95" customHeight="1" x14ac:dyDescent="0.25">
      <c r="S161" s="8">
        <v>160</v>
      </c>
    </row>
    <row r="162" spans="19:19" ht="24.95" customHeight="1" x14ac:dyDescent="0.25">
      <c r="S162" s="8">
        <v>161</v>
      </c>
    </row>
    <row r="163" spans="19:19" ht="24.95" customHeight="1" x14ac:dyDescent="0.25">
      <c r="S163" s="8">
        <v>162</v>
      </c>
    </row>
    <row r="164" spans="19:19" ht="24.95" customHeight="1" x14ac:dyDescent="0.25">
      <c r="S164" s="8">
        <v>163</v>
      </c>
    </row>
    <row r="165" spans="19:19" ht="24.95" customHeight="1" x14ac:dyDescent="0.25">
      <c r="S165" s="8">
        <v>164</v>
      </c>
    </row>
    <row r="166" spans="19:19" ht="24.95" customHeight="1" x14ac:dyDescent="0.25">
      <c r="S166" s="8">
        <v>165</v>
      </c>
    </row>
    <row r="167" spans="19:19" ht="24.95" customHeight="1" x14ac:dyDescent="0.25">
      <c r="S167" s="8">
        <v>166</v>
      </c>
    </row>
    <row r="168" spans="19:19" ht="24.95" customHeight="1" x14ac:dyDescent="0.25">
      <c r="S168" s="8">
        <v>167</v>
      </c>
    </row>
    <row r="169" spans="19:19" ht="24.95" customHeight="1" x14ac:dyDescent="0.25">
      <c r="S169" s="8">
        <v>168</v>
      </c>
    </row>
    <row r="170" spans="19:19" ht="24.95" customHeight="1" x14ac:dyDescent="0.25">
      <c r="S170" s="8">
        <v>169</v>
      </c>
    </row>
    <row r="171" spans="19:19" ht="24.95" customHeight="1" x14ac:dyDescent="0.25">
      <c r="S171" s="8">
        <v>170</v>
      </c>
    </row>
    <row r="172" spans="19:19" ht="24.95" customHeight="1" x14ac:dyDescent="0.25">
      <c r="S172" s="8">
        <v>171</v>
      </c>
    </row>
    <row r="173" spans="19:19" ht="24.95" customHeight="1" x14ac:dyDescent="0.25">
      <c r="S173" s="8">
        <v>172</v>
      </c>
    </row>
    <row r="174" spans="19:19" ht="24.95" customHeight="1" x14ac:dyDescent="0.25">
      <c r="S174" s="8">
        <v>173</v>
      </c>
    </row>
    <row r="175" spans="19:19" ht="24.95" customHeight="1" x14ac:dyDescent="0.25">
      <c r="S175" s="8">
        <v>174</v>
      </c>
    </row>
    <row r="176" spans="19:19" ht="24.95" customHeight="1" x14ac:dyDescent="0.25">
      <c r="S176" s="8">
        <v>175</v>
      </c>
    </row>
    <row r="177" spans="19:19" ht="24.95" customHeight="1" x14ac:dyDescent="0.25">
      <c r="S177" s="8">
        <v>176</v>
      </c>
    </row>
    <row r="178" spans="19:19" ht="24.95" customHeight="1" x14ac:dyDescent="0.25">
      <c r="S178" s="8">
        <v>177</v>
      </c>
    </row>
    <row r="179" spans="19:19" ht="24.95" customHeight="1" x14ac:dyDescent="0.25">
      <c r="S179" s="8">
        <v>178</v>
      </c>
    </row>
    <row r="180" spans="19:19" ht="24.95" customHeight="1" x14ac:dyDescent="0.25">
      <c r="S180" s="8">
        <v>179</v>
      </c>
    </row>
    <row r="181" spans="19:19" ht="24.95" customHeight="1" x14ac:dyDescent="0.25">
      <c r="S181" s="8">
        <v>180</v>
      </c>
    </row>
    <row r="182" spans="19:19" ht="24.95" customHeight="1" x14ac:dyDescent="0.25">
      <c r="S182" s="8">
        <v>181</v>
      </c>
    </row>
    <row r="183" spans="19:19" ht="24.95" customHeight="1" x14ac:dyDescent="0.25">
      <c r="S183" s="8">
        <v>182</v>
      </c>
    </row>
    <row r="184" spans="19:19" ht="24.95" customHeight="1" x14ac:dyDescent="0.25">
      <c r="S184" s="8">
        <v>183</v>
      </c>
    </row>
    <row r="185" spans="19:19" ht="24.95" customHeight="1" x14ac:dyDescent="0.25">
      <c r="S185" s="8">
        <v>184</v>
      </c>
    </row>
    <row r="186" spans="19:19" ht="24.95" customHeight="1" x14ac:dyDescent="0.25">
      <c r="S186" s="8">
        <v>185</v>
      </c>
    </row>
    <row r="187" spans="19:19" ht="24.95" customHeight="1" x14ac:dyDescent="0.25">
      <c r="S187" s="8">
        <v>186</v>
      </c>
    </row>
    <row r="188" spans="19:19" ht="24.95" customHeight="1" x14ac:dyDescent="0.25">
      <c r="S188" s="8">
        <v>187</v>
      </c>
    </row>
    <row r="189" spans="19:19" ht="24.95" customHeight="1" x14ac:dyDescent="0.25">
      <c r="S189" s="8">
        <v>188</v>
      </c>
    </row>
    <row r="190" spans="19:19" ht="24.95" customHeight="1" x14ac:dyDescent="0.25">
      <c r="S190" s="8">
        <v>189</v>
      </c>
    </row>
    <row r="191" spans="19:19" ht="24.95" customHeight="1" x14ac:dyDescent="0.25">
      <c r="S191" s="8">
        <v>190</v>
      </c>
    </row>
    <row r="192" spans="19:19" ht="24.95" customHeight="1" x14ac:dyDescent="0.25">
      <c r="S192" s="8">
        <v>191</v>
      </c>
    </row>
    <row r="193" spans="19:19" ht="24.95" customHeight="1" x14ac:dyDescent="0.25">
      <c r="S193" s="8">
        <v>192</v>
      </c>
    </row>
    <row r="194" spans="19:19" ht="24.95" customHeight="1" x14ac:dyDescent="0.25">
      <c r="S194" s="8">
        <v>193</v>
      </c>
    </row>
    <row r="195" spans="19:19" ht="24.95" customHeight="1" x14ac:dyDescent="0.25">
      <c r="S195" s="8">
        <v>194</v>
      </c>
    </row>
    <row r="196" spans="19:19" ht="24.95" customHeight="1" x14ac:dyDescent="0.25">
      <c r="S196" s="8">
        <v>195</v>
      </c>
    </row>
    <row r="197" spans="19:19" ht="24.95" customHeight="1" x14ac:dyDescent="0.25">
      <c r="S197" s="8">
        <v>196</v>
      </c>
    </row>
    <row r="198" spans="19:19" ht="24.95" customHeight="1" x14ac:dyDescent="0.25">
      <c r="S198" s="8">
        <v>197</v>
      </c>
    </row>
    <row r="199" spans="19:19" ht="24.95" customHeight="1" x14ac:dyDescent="0.25">
      <c r="S199" s="8">
        <v>198</v>
      </c>
    </row>
    <row r="200" spans="19:19" ht="24.95" customHeight="1" x14ac:dyDescent="0.25">
      <c r="S200" s="8">
        <v>199</v>
      </c>
    </row>
    <row r="201" spans="19:19" ht="24.95" customHeight="1" x14ac:dyDescent="0.25">
      <c r="S201" s="8">
        <v>200</v>
      </c>
    </row>
    <row r="202" spans="19:19" ht="24.95" customHeight="1" x14ac:dyDescent="0.25">
      <c r="S202" s="8">
        <v>201</v>
      </c>
    </row>
    <row r="203" spans="19:19" ht="24.95" customHeight="1" x14ac:dyDescent="0.25">
      <c r="S203" s="8">
        <v>202</v>
      </c>
    </row>
    <row r="204" spans="19:19" ht="24.95" customHeight="1" x14ac:dyDescent="0.25">
      <c r="S204" s="8">
        <v>203</v>
      </c>
    </row>
    <row r="205" spans="19:19" ht="24.95" customHeight="1" x14ac:dyDescent="0.25">
      <c r="S205" s="8">
        <v>204</v>
      </c>
    </row>
    <row r="206" spans="19:19" ht="24.95" customHeight="1" x14ac:dyDescent="0.25">
      <c r="S206" s="8">
        <v>205</v>
      </c>
    </row>
    <row r="207" spans="19:19" ht="24.95" customHeight="1" x14ac:dyDescent="0.25">
      <c r="S207" s="8">
        <v>206</v>
      </c>
    </row>
    <row r="208" spans="19:19" ht="24.95" customHeight="1" x14ac:dyDescent="0.25">
      <c r="S208" s="8">
        <v>207</v>
      </c>
    </row>
    <row r="209" spans="19:19" ht="24.95" customHeight="1" x14ac:dyDescent="0.25">
      <c r="S209" s="8">
        <v>208</v>
      </c>
    </row>
    <row r="210" spans="19:19" ht="24.95" customHeight="1" x14ac:dyDescent="0.25">
      <c r="S210" s="8">
        <v>209</v>
      </c>
    </row>
    <row r="211" spans="19:19" ht="24.95" customHeight="1" x14ac:dyDescent="0.25">
      <c r="S211" s="8">
        <v>210</v>
      </c>
    </row>
    <row r="212" spans="19:19" ht="24.95" customHeight="1" x14ac:dyDescent="0.25">
      <c r="S212" s="8">
        <v>211</v>
      </c>
    </row>
    <row r="213" spans="19:19" ht="24.95" customHeight="1" x14ac:dyDescent="0.25">
      <c r="S213" s="8">
        <v>212</v>
      </c>
    </row>
    <row r="214" spans="19:19" ht="24.95" customHeight="1" x14ac:dyDescent="0.25">
      <c r="S214" s="8">
        <v>213</v>
      </c>
    </row>
    <row r="215" spans="19:19" ht="24.95" customHeight="1" x14ac:dyDescent="0.25">
      <c r="S215" s="8">
        <v>214</v>
      </c>
    </row>
    <row r="216" spans="19:19" ht="24.95" customHeight="1" x14ac:dyDescent="0.25">
      <c r="S216" s="8">
        <v>215</v>
      </c>
    </row>
    <row r="217" spans="19:19" ht="24.95" customHeight="1" x14ac:dyDescent="0.25">
      <c r="S217" s="8">
        <v>216</v>
      </c>
    </row>
    <row r="218" spans="19:19" ht="24.95" customHeight="1" x14ac:dyDescent="0.25">
      <c r="S218" s="8">
        <v>217</v>
      </c>
    </row>
    <row r="219" spans="19:19" ht="24.95" customHeight="1" x14ac:dyDescent="0.25">
      <c r="S219" s="8">
        <v>218</v>
      </c>
    </row>
    <row r="220" spans="19:19" ht="24.95" customHeight="1" x14ac:dyDescent="0.25">
      <c r="S220" s="8">
        <v>219</v>
      </c>
    </row>
    <row r="221" spans="19:19" ht="24.95" customHeight="1" x14ac:dyDescent="0.25">
      <c r="S221" s="8">
        <v>220</v>
      </c>
    </row>
    <row r="222" spans="19:19" ht="24.95" customHeight="1" x14ac:dyDescent="0.25">
      <c r="S222" s="8">
        <v>221</v>
      </c>
    </row>
    <row r="223" spans="19:19" ht="24.95" customHeight="1" x14ac:dyDescent="0.25">
      <c r="S223" s="8">
        <v>222</v>
      </c>
    </row>
    <row r="224" spans="19:19" ht="24.95" customHeight="1" x14ac:dyDescent="0.25">
      <c r="S224" s="8">
        <v>223</v>
      </c>
    </row>
    <row r="225" spans="19:19" ht="24.95" customHeight="1" x14ac:dyDescent="0.25">
      <c r="S225" s="8">
        <v>224</v>
      </c>
    </row>
    <row r="226" spans="19:19" ht="24.95" customHeight="1" x14ac:dyDescent="0.25">
      <c r="S226" s="8">
        <v>225</v>
      </c>
    </row>
    <row r="227" spans="19:19" ht="24.95" customHeight="1" x14ac:dyDescent="0.25">
      <c r="S227" s="8">
        <v>226</v>
      </c>
    </row>
    <row r="228" spans="19:19" ht="24.95" customHeight="1" x14ac:dyDescent="0.25">
      <c r="S228" s="8">
        <v>227</v>
      </c>
    </row>
    <row r="229" spans="19:19" ht="24.95" customHeight="1" x14ac:dyDescent="0.25">
      <c r="S229" s="8">
        <v>228</v>
      </c>
    </row>
    <row r="230" spans="19:19" ht="24.95" customHeight="1" x14ac:dyDescent="0.25">
      <c r="S230" s="8">
        <v>229</v>
      </c>
    </row>
    <row r="231" spans="19:19" ht="24.95" customHeight="1" x14ac:dyDescent="0.25">
      <c r="S231" s="8">
        <v>230</v>
      </c>
    </row>
    <row r="232" spans="19:19" ht="24.95" customHeight="1" x14ac:dyDescent="0.25">
      <c r="S232" s="8">
        <v>231</v>
      </c>
    </row>
    <row r="233" spans="19:19" ht="24.95" customHeight="1" x14ac:dyDescent="0.25">
      <c r="S233" s="8">
        <v>232</v>
      </c>
    </row>
    <row r="234" spans="19:19" ht="24.95" customHeight="1" x14ac:dyDescent="0.25">
      <c r="S234" s="8">
        <v>233</v>
      </c>
    </row>
    <row r="235" spans="19:19" ht="24.95" customHeight="1" x14ac:dyDescent="0.25">
      <c r="S235" s="8">
        <v>234</v>
      </c>
    </row>
    <row r="236" spans="19:19" ht="24.95" customHeight="1" x14ac:dyDescent="0.25">
      <c r="S236" s="8">
        <v>235</v>
      </c>
    </row>
    <row r="237" spans="19:19" ht="24.95" customHeight="1" x14ac:dyDescent="0.25">
      <c r="S237" s="8">
        <v>236</v>
      </c>
    </row>
    <row r="238" spans="19:19" ht="24.95" customHeight="1" x14ac:dyDescent="0.25">
      <c r="S238" s="8">
        <v>237</v>
      </c>
    </row>
    <row r="239" spans="19:19" ht="24.95" customHeight="1" x14ac:dyDescent="0.25">
      <c r="S239" s="8">
        <v>238</v>
      </c>
    </row>
    <row r="240" spans="19:19" ht="24.95" customHeight="1" x14ac:dyDescent="0.25">
      <c r="S240" s="8">
        <v>239</v>
      </c>
    </row>
    <row r="241" spans="19:19" ht="24.95" customHeight="1" x14ac:dyDescent="0.25">
      <c r="S241" s="8">
        <v>240</v>
      </c>
    </row>
    <row r="242" spans="19:19" ht="24.95" customHeight="1" x14ac:dyDescent="0.25">
      <c r="S242" s="8">
        <v>241</v>
      </c>
    </row>
    <row r="243" spans="19:19" ht="24.95" customHeight="1" x14ac:dyDescent="0.25">
      <c r="S243" s="8">
        <v>242</v>
      </c>
    </row>
    <row r="244" spans="19:19" ht="24.95" customHeight="1" x14ac:dyDescent="0.25">
      <c r="S244" s="8">
        <v>243</v>
      </c>
    </row>
    <row r="245" spans="19:19" ht="24.95" customHeight="1" x14ac:dyDescent="0.25">
      <c r="S245" s="8">
        <v>244</v>
      </c>
    </row>
    <row r="246" spans="19:19" ht="24.95" customHeight="1" x14ac:dyDescent="0.25">
      <c r="S246" s="8">
        <v>245</v>
      </c>
    </row>
    <row r="247" spans="19:19" ht="24.95" customHeight="1" x14ac:dyDescent="0.25">
      <c r="S247" s="8">
        <v>246</v>
      </c>
    </row>
    <row r="248" spans="19:19" ht="24.95" customHeight="1" x14ac:dyDescent="0.25">
      <c r="S248" s="8">
        <v>247</v>
      </c>
    </row>
    <row r="249" spans="19:19" ht="24.95" customHeight="1" x14ac:dyDescent="0.25">
      <c r="S249" s="8">
        <v>248</v>
      </c>
    </row>
    <row r="250" spans="19:19" ht="24.95" customHeight="1" x14ac:dyDescent="0.25">
      <c r="S250" s="8">
        <v>249</v>
      </c>
    </row>
    <row r="251" spans="19:19" ht="24.95" customHeight="1" x14ac:dyDescent="0.25">
      <c r="S251" s="8">
        <v>250</v>
      </c>
    </row>
    <row r="252" spans="19:19" ht="24.95" customHeight="1" x14ac:dyDescent="0.25">
      <c r="S252" s="8">
        <v>251</v>
      </c>
    </row>
    <row r="253" spans="19:19" ht="24.95" customHeight="1" x14ac:dyDescent="0.25">
      <c r="S253" s="8">
        <v>252</v>
      </c>
    </row>
    <row r="254" spans="19:19" ht="24.95" customHeight="1" x14ac:dyDescent="0.25">
      <c r="S254" s="8">
        <v>253</v>
      </c>
    </row>
    <row r="255" spans="19:19" ht="24.95" customHeight="1" x14ac:dyDescent="0.25">
      <c r="S255" s="8">
        <v>254</v>
      </c>
    </row>
    <row r="256" spans="19:19" ht="24.95" customHeight="1" x14ac:dyDescent="0.25">
      <c r="S256" s="8">
        <v>255</v>
      </c>
    </row>
    <row r="257" spans="19:19" ht="24.95" customHeight="1" x14ac:dyDescent="0.25">
      <c r="S257" s="8">
        <v>256</v>
      </c>
    </row>
    <row r="258" spans="19:19" ht="24.95" customHeight="1" x14ac:dyDescent="0.25">
      <c r="S258" s="8">
        <v>257</v>
      </c>
    </row>
    <row r="259" spans="19:19" ht="24.95" customHeight="1" x14ac:dyDescent="0.25">
      <c r="S259" s="8">
        <v>258</v>
      </c>
    </row>
    <row r="260" spans="19:19" ht="24.95" customHeight="1" x14ac:dyDescent="0.25">
      <c r="S260" s="8">
        <v>259</v>
      </c>
    </row>
    <row r="261" spans="19:19" ht="24.95" customHeight="1" x14ac:dyDescent="0.25">
      <c r="S261" s="8">
        <v>260</v>
      </c>
    </row>
    <row r="262" spans="19:19" ht="24.95" customHeight="1" x14ac:dyDescent="0.25">
      <c r="S262" s="8">
        <v>261</v>
      </c>
    </row>
    <row r="263" spans="19:19" ht="24.95" customHeight="1" x14ac:dyDescent="0.25">
      <c r="S263" s="8">
        <v>262</v>
      </c>
    </row>
    <row r="264" spans="19:19" ht="24.95" customHeight="1" x14ac:dyDescent="0.25">
      <c r="S264" s="8">
        <v>263</v>
      </c>
    </row>
    <row r="265" spans="19:19" ht="24.95" customHeight="1" x14ac:dyDescent="0.25">
      <c r="S265" s="8">
        <v>264</v>
      </c>
    </row>
    <row r="266" spans="19:19" ht="24.95" customHeight="1" x14ac:dyDescent="0.25">
      <c r="S266" s="8">
        <v>265</v>
      </c>
    </row>
    <row r="267" spans="19:19" ht="24.95" customHeight="1" x14ac:dyDescent="0.25">
      <c r="S267" s="8">
        <v>266</v>
      </c>
    </row>
    <row r="268" spans="19:19" ht="24.95" customHeight="1" x14ac:dyDescent="0.25">
      <c r="S268" s="8">
        <v>267</v>
      </c>
    </row>
    <row r="269" spans="19:19" ht="24.95" customHeight="1" x14ac:dyDescent="0.25">
      <c r="S269" s="8">
        <v>268</v>
      </c>
    </row>
    <row r="270" spans="19:19" ht="24.95" customHeight="1" x14ac:dyDescent="0.25">
      <c r="S270" s="8">
        <v>269</v>
      </c>
    </row>
    <row r="271" spans="19:19" ht="24.95" customHeight="1" x14ac:dyDescent="0.25">
      <c r="S271" s="8">
        <v>270</v>
      </c>
    </row>
    <row r="272" spans="19:19" ht="24.95" customHeight="1" x14ac:dyDescent="0.25">
      <c r="S272" s="8">
        <v>271</v>
      </c>
    </row>
    <row r="273" spans="19:19" ht="24.95" customHeight="1" x14ac:dyDescent="0.25">
      <c r="S273" s="8">
        <v>272</v>
      </c>
    </row>
    <row r="274" spans="19:19" ht="24.95" customHeight="1" x14ac:dyDescent="0.25">
      <c r="S274" s="8">
        <v>273</v>
      </c>
    </row>
    <row r="275" spans="19:19" ht="24.95" customHeight="1" x14ac:dyDescent="0.25">
      <c r="S275" s="8">
        <v>274</v>
      </c>
    </row>
    <row r="276" spans="19:19" ht="24.95" customHeight="1" x14ac:dyDescent="0.25">
      <c r="S276" s="8">
        <v>275</v>
      </c>
    </row>
    <row r="277" spans="19:19" ht="24.95" customHeight="1" x14ac:dyDescent="0.25">
      <c r="S277" s="8">
        <v>276</v>
      </c>
    </row>
    <row r="278" spans="19:19" ht="24.95" customHeight="1" x14ac:dyDescent="0.25">
      <c r="S278" s="8">
        <v>277</v>
      </c>
    </row>
    <row r="279" spans="19:19" ht="24.95" customHeight="1" x14ac:dyDescent="0.25">
      <c r="S279" s="8">
        <v>278</v>
      </c>
    </row>
    <row r="280" spans="19:19" ht="24.95" customHeight="1" x14ac:dyDescent="0.25">
      <c r="S280" s="8">
        <v>279</v>
      </c>
    </row>
    <row r="281" spans="19:19" ht="24.95" customHeight="1" x14ac:dyDescent="0.25">
      <c r="S281" s="8">
        <v>280</v>
      </c>
    </row>
    <row r="282" spans="19:19" ht="24.95" customHeight="1" x14ac:dyDescent="0.25">
      <c r="S282" s="8">
        <v>281</v>
      </c>
    </row>
    <row r="283" spans="19:19" ht="24.95" customHeight="1" x14ac:dyDescent="0.25">
      <c r="S283" s="8">
        <v>282</v>
      </c>
    </row>
    <row r="284" spans="19:19" ht="24.95" customHeight="1" x14ac:dyDescent="0.25">
      <c r="S284" s="8">
        <v>283</v>
      </c>
    </row>
    <row r="285" spans="19:19" ht="24.95" customHeight="1" x14ac:dyDescent="0.25">
      <c r="S285" s="8">
        <v>284</v>
      </c>
    </row>
    <row r="286" spans="19:19" ht="24.95" customHeight="1" x14ac:dyDescent="0.25">
      <c r="S286" s="8">
        <v>285</v>
      </c>
    </row>
    <row r="287" spans="19:19" ht="24.95" customHeight="1" x14ac:dyDescent="0.25">
      <c r="S287" s="8">
        <v>286</v>
      </c>
    </row>
    <row r="288" spans="19:19" ht="24.95" customHeight="1" x14ac:dyDescent="0.25">
      <c r="S288" s="8">
        <v>287</v>
      </c>
    </row>
    <row r="289" spans="19:19" ht="24.95" customHeight="1" x14ac:dyDescent="0.25">
      <c r="S289" s="8">
        <v>288</v>
      </c>
    </row>
    <row r="290" spans="19:19" ht="24.95" customHeight="1" x14ac:dyDescent="0.25">
      <c r="S290" s="8">
        <v>289</v>
      </c>
    </row>
    <row r="291" spans="19:19" ht="24.95" customHeight="1" x14ac:dyDescent="0.25">
      <c r="S291" s="8">
        <v>290</v>
      </c>
    </row>
    <row r="292" spans="19:19" ht="24.95" customHeight="1" x14ac:dyDescent="0.25">
      <c r="S292" s="8">
        <v>291</v>
      </c>
    </row>
    <row r="293" spans="19:19" ht="24.95" customHeight="1" x14ac:dyDescent="0.25">
      <c r="S293" s="8">
        <v>292</v>
      </c>
    </row>
    <row r="294" spans="19:19" ht="24.95" customHeight="1" x14ac:dyDescent="0.25">
      <c r="S294" s="8">
        <v>293</v>
      </c>
    </row>
    <row r="295" spans="19:19" ht="24.95" customHeight="1" x14ac:dyDescent="0.25">
      <c r="S295" s="8">
        <v>294</v>
      </c>
    </row>
    <row r="296" spans="19:19" ht="24.95" customHeight="1" x14ac:dyDescent="0.25">
      <c r="S296" s="8">
        <v>295</v>
      </c>
    </row>
    <row r="297" spans="19:19" ht="24.95" customHeight="1" x14ac:dyDescent="0.25">
      <c r="S297" s="8">
        <v>296</v>
      </c>
    </row>
    <row r="298" spans="19:19" ht="24.95" customHeight="1" x14ac:dyDescent="0.25">
      <c r="S298" s="8">
        <v>297</v>
      </c>
    </row>
    <row r="299" spans="19:19" ht="24.95" customHeight="1" x14ac:dyDescent="0.25">
      <c r="S299" s="8">
        <v>298</v>
      </c>
    </row>
    <row r="300" spans="19:19" ht="24.95" customHeight="1" x14ac:dyDescent="0.25">
      <c r="S300" s="8">
        <v>299</v>
      </c>
    </row>
    <row r="301" spans="19:19" ht="24.95" customHeight="1" x14ac:dyDescent="0.25">
      <c r="S301" s="8">
        <v>300</v>
      </c>
    </row>
    <row r="302" spans="19:19" ht="24.95" customHeight="1" x14ac:dyDescent="0.25">
      <c r="S302" s="8">
        <v>301</v>
      </c>
    </row>
    <row r="303" spans="19:19" ht="24.95" customHeight="1" x14ac:dyDescent="0.25">
      <c r="S303" s="8">
        <v>302</v>
      </c>
    </row>
    <row r="304" spans="19:19" ht="24.95" customHeight="1" x14ac:dyDescent="0.25">
      <c r="S304" s="8">
        <v>303</v>
      </c>
    </row>
    <row r="305" spans="19:19" ht="24.95" customHeight="1" x14ac:dyDescent="0.25">
      <c r="S305" s="8">
        <v>304</v>
      </c>
    </row>
    <row r="306" spans="19:19" ht="24.95" customHeight="1" x14ac:dyDescent="0.25">
      <c r="S306" s="8">
        <v>305</v>
      </c>
    </row>
    <row r="307" spans="19:19" ht="24.95" customHeight="1" x14ac:dyDescent="0.25">
      <c r="S307" s="8">
        <v>306</v>
      </c>
    </row>
    <row r="308" spans="19:19" ht="24.95" customHeight="1" x14ac:dyDescent="0.25">
      <c r="S308" s="8">
        <v>307</v>
      </c>
    </row>
    <row r="309" spans="19:19" ht="24.95" customHeight="1" x14ac:dyDescent="0.25">
      <c r="S309" s="8">
        <v>308</v>
      </c>
    </row>
    <row r="310" spans="19:19" ht="24.95" customHeight="1" x14ac:dyDescent="0.25">
      <c r="S310" s="8">
        <v>309</v>
      </c>
    </row>
    <row r="311" spans="19:19" ht="24.95" customHeight="1" x14ac:dyDescent="0.25">
      <c r="S311" s="8">
        <v>310</v>
      </c>
    </row>
    <row r="312" spans="19:19" ht="24.95" customHeight="1" x14ac:dyDescent="0.25">
      <c r="S312" s="8">
        <v>311</v>
      </c>
    </row>
    <row r="313" spans="19:19" ht="24.95" customHeight="1" x14ac:dyDescent="0.25">
      <c r="S313" s="8">
        <v>312</v>
      </c>
    </row>
    <row r="314" spans="19:19" ht="24.95" customHeight="1" x14ac:dyDescent="0.25">
      <c r="S314" s="8">
        <v>313</v>
      </c>
    </row>
    <row r="315" spans="19:19" ht="24.95" customHeight="1" x14ac:dyDescent="0.25">
      <c r="S315" s="8">
        <v>314</v>
      </c>
    </row>
    <row r="316" spans="19:19" ht="24.95" customHeight="1" x14ac:dyDescent="0.25">
      <c r="S316" s="8">
        <v>315</v>
      </c>
    </row>
    <row r="317" spans="19:19" ht="24.95" customHeight="1" x14ac:dyDescent="0.25">
      <c r="S317" s="8">
        <v>316</v>
      </c>
    </row>
    <row r="318" spans="19:19" ht="24.95" customHeight="1" x14ac:dyDescent="0.25">
      <c r="S318" s="8">
        <v>317</v>
      </c>
    </row>
    <row r="319" spans="19:19" ht="24.95" customHeight="1" x14ac:dyDescent="0.25">
      <c r="S319" s="8">
        <v>318</v>
      </c>
    </row>
    <row r="320" spans="19:19" ht="24.95" customHeight="1" x14ac:dyDescent="0.25">
      <c r="S320" s="8">
        <v>319</v>
      </c>
    </row>
    <row r="321" spans="19:19" ht="24.95" customHeight="1" x14ac:dyDescent="0.25">
      <c r="S321" s="8">
        <v>320</v>
      </c>
    </row>
    <row r="322" spans="19:19" ht="24.95" customHeight="1" x14ac:dyDescent="0.25">
      <c r="S322" s="8">
        <v>321</v>
      </c>
    </row>
    <row r="323" spans="19:19" ht="24.95" customHeight="1" x14ac:dyDescent="0.25">
      <c r="S323" s="8">
        <v>322</v>
      </c>
    </row>
    <row r="324" spans="19:19" ht="24.95" customHeight="1" x14ac:dyDescent="0.25">
      <c r="S324" s="8">
        <v>323</v>
      </c>
    </row>
    <row r="325" spans="19:19" ht="24.95" customHeight="1" x14ac:dyDescent="0.25">
      <c r="S325" s="8">
        <v>324</v>
      </c>
    </row>
    <row r="326" spans="19:19" ht="24.95" customHeight="1" x14ac:dyDescent="0.25">
      <c r="S326" s="8">
        <v>325</v>
      </c>
    </row>
    <row r="327" spans="19:19" ht="24.95" customHeight="1" x14ac:dyDescent="0.25">
      <c r="S327" s="8">
        <v>326</v>
      </c>
    </row>
    <row r="328" spans="19:19" ht="24.95" customHeight="1" x14ac:dyDescent="0.25">
      <c r="S328" s="8">
        <v>327</v>
      </c>
    </row>
    <row r="329" spans="19:19" ht="24.95" customHeight="1" x14ac:dyDescent="0.25">
      <c r="S329" s="8">
        <v>328</v>
      </c>
    </row>
    <row r="330" spans="19:19" ht="24.95" customHeight="1" x14ac:dyDescent="0.25">
      <c r="S330" s="8">
        <v>329</v>
      </c>
    </row>
    <row r="331" spans="19:19" ht="24.95" customHeight="1" x14ac:dyDescent="0.25">
      <c r="S331" s="8">
        <v>330</v>
      </c>
    </row>
    <row r="332" spans="19:19" ht="24.95" customHeight="1" x14ac:dyDescent="0.25">
      <c r="S332" s="8">
        <v>331</v>
      </c>
    </row>
    <row r="333" spans="19:19" ht="24.95" customHeight="1" x14ac:dyDescent="0.25">
      <c r="S333" s="8">
        <v>332</v>
      </c>
    </row>
    <row r="334" spans="19:19" ht="24.95" customHeight="1" x14ac:dyDescent="0.25">
      <c r="S334" s="8">
        <v>333</v>
      </c>
    </row>
    <row r="335" spans="19:19" ht="24.95" customHeight="1" x14ac:dyDescent="0.25">
      <c r="S335" s="8">
        <v>334</v>
      </c>
    </row>
    <row r="336" spans="19:19" ht="24.95" customHeight="1" x14ac:dyDescent="0.25">
      <c r="S336" s="8">
        <v>335</v>
      </c>
    </row>
    <row r="337" spans="19:19" ht="24.95" customHeight="1" x14ac:dyDescent="0.25">
      <c r="S337" s="8">
        <v>336</v>
      </c>
    </row>
    <row r="338" spans="19:19" ht="24.95" customHeight="1" x14ac:dyDescent="0.25">
      <c r="S338" s="8">
        <v>337</v>
      </c>
    </row>
    <row r="339" spans="19:19" ht="24.95" customHeight="1" x14ac:dyDescent="0.25">
      <c r="S339" s="8">
        <v>338</v>
      </c>
    </row>
    <row r="340" spans="19:19" ht="24.95" customHeight="1" x14ac:dyDescent="0.25">
      <c r="S340" s="8">
        <v>339</v>
      </c>
    </row>
    <row r="341" spans="19:19" ht="24.95" customHeight="1" x14ac:dyDescent="0.25">
      <c r="S341" s="8">
        <v>340</v>
      </c>
    </row>
    <row r="342" spans="19:19" ht="24.95" customHeight="1" x14ac:dyDescent="0.25">
      <c r="S342" s="8">
        <v>341</v>
      </c>
    </row>
    <row r="343" spans="19:19" ht="24.95" customHeight="1" x14ac:dyDescent="0.25">
      <c r="S343" s="8">
        <v>342</v>
      </c>
    </row>
    <row r="344" spans="19:19" ht="24.95" customHeight="1" x14ac:dyDescent="0.25">
      <c r="S344" s="8">
        <v>343</v>
      </c>
    </row>
    <row r="345" spans="19:19" ht="24.95" customHeight="1" x14ac:dyDescent="0.25">
      <c r="S345" s="8">
        <v>344</v>
      </c>
    </row>
    <row r="346" spans="19:19" ht="24.95" customHeight="1" x14ac:dyDescent="0.25">
      <c r="S346" s="8">
        <v>345</v>
      </c>
    </row>
    <row r="347" spans="19:19" ht="24.95" customHeight="1" x14ac:dyDescent="0.25">
      <c r="S347" s="8">
        <v>346</v>
      </c>
    </row>
    <row r="348" spans="19:19" ht="24.95" customHeight="1" x14ac:dyDescent="0.25">
      <c r="S348" s="8">
        <v>347</v>
      </c>
    </row>
    <row r="349" spans="19:19" ht="24.95" customHeight="1" x14ac:dyDescent="0.25">
      <c r="S349" s="8">
        <v>348</v>
      </c>
    </row>
    <row r="350" spans="19:19" ht="24.95" customHeight="1" x14ac:dyDescent="0.25">
      <c r="S350" s="8">
        <v>349</v>
      </c>
    </row>
    <row r="351" spans="19:19" ht="24.95" customHeight="1" x14ac:dyDescent="0.25">
      <c r="S351" s="8">
        <v>350</v>
      </c>
    </row>
    <row r="352" spans="19:19" ht="24.95" customHeight="1" x14ac:dyDescent="0.25">
      <c r="S352" s="8">
        <v>351</v>
      </c>
    </row>
    <row r="353" spans="19:19" ht="24.95" customHeight="1" x14ac:dyDescent="0.25">
      <c r="S353" s="8">
        <v>352</v>
      </c>
    </row>
    <row r="354" spans="19:19" ht="24.95" customHeight="1" x14ac:dyDescent="0.25">
      <c r="S354" s="8">
        <v>353</v>
      </c>
    </row>
    <row r="355" spans="19:19" ht="24.95" customHeight="1" x14ac:dyDescent="0.25">
      <c r="S355" s="8">
        <v>354</v>
      </c>
    </row>
    <row r="356" spans="19:19" ht="24.95" customHeight="1" x14ac:dyDescent="0.25">
      <c r="S356" s="8">
        <v>355</v>
      </c>
    </row>
    <row r="357" spans="19:19" ht="24.95" customHeight="1" x14ac:dyDescent="0.25">
      <c r="S357" s="8">
        <v>356</v>
      </c>
    </row>
    <row r="358" spans="19:19" ht="24.95" customHeight="1" x14ac:dyDescent="0.25">
      <c r="S358" s="8">
        <v>357</v>
      </c>
    </row>
    <row r="359" spans="19:19" ht="24.95" customHeight="1" x14ac:dyDescent="0.25">
      <c r="S359" s="8">
        <v>358</v>
      </c>
    </row>
    <row r="360" spans="19:19" ht="24.95" customHeight="1" x14ac:dyDescent="0.25">
      <c r="S360" s="8">
        <v>359</v>
      </c>
    </row>
    <row r="361" spans="19:19" ht="24.95" customHeight="1" x14ac:dyDescent="0.25">
      <c r="S361" s="8">
        <v>360</v>
      </c>
    </row>
    <row r="362" spans="19:19" ht="24.95" customHeight="1" x14ac:dyDescent="0.25">
      <c r="S362" s="8">
        <v>361</v>
      </c>
    </row>
    <row r="363" spans="19:19" ht="24.95" customHeight="1" x14ac:dyDescent="0.25">
      <c r="S363" s="8">
        <v>362</v>
      </c>
    </row>
    <row r="364" spans="19:19" ht="24.95" customHeight="1" x14ac:dyDescent="0.25">
      <c r="S364" s="8">
        <v>363</v>
      </c>
    </row>
    <row r="365" spans="19:19" ht="24.95" customHeight="1" x14ac:dyDescent="0.25">
      <c r="S365" s="8">
        <v>364</v>
      </c>
    </row>
    <row r="366" spans="19:19" ht="24.95" customHeight="1" x14ac:dyDescent="0.25">
      <c r="S366" s="8">
        <v>365</v>
      </c>
    </row>
    <row r="367" spans="19:19" ht="24.95" customHeight="1" x14ac:dyDescent="0.25">
      <c r="S367" s="8">
        <v>366</v>
      </c>
    </row>
  </sheetData>
  <sheetProtection password="CB93" sheet="1" objects="1" scenarios="1" selectLockedCells="1" selectUnlockedCells="1"/>
  <mergeCells count="12">
    <mergeCell ref="Q4:Q6"/>
    <mergeCell ref="Y4:Y6"/>
    <mergeCell ref="A1:I1"/>
    <mergeCell ref="B2:G2"/>
    <mergeCell ref="M2:O2"/>
    <mergeCell ref="U2:W2"/>
    <mergeCell ref="B3:C3"/>
    <mergeCell ref="D3:E3"/>
    <mergeCell ref="F3:G3"/>
    <mergeCell ref="H3:I3"/>
    <mergeCell ref="L1:Q1"/>
    <mergeCell ref="T1:Y1"/>
  </mergeCells>
  <conditionalFormatting sqref="M7:P16 U7:X16">
    <cfRule type="cellIs" dxfId="50" priority="2" operator="greaterThan">
      <formula>0</formula>
    </cfRule>
  </conditionalFormatting>
  <pageMargins left="0.7" right="0.7" top="1.05" bottom="0.75" header="0.3" footer="0.3"/>
  <pageSetup paperSize="9" scale="72" orientation="landscape" r:id="rId1"/>
  <headerFooter>
    <oddHeader>&amp;L&amp;G&amp;R&amp;G</oddHeader>
    <oddFooter xml:space="preserve">&amp;CPrepared by Urban Management Center under Performance Assessment System program </oddFooter>
  </headerFooter>
  <colBreaks count="1" manualBreakCount="1">
    <brk id="10" max="1048575" man="1"/>
  </col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20</xdr:col>
                    <xdr:colOff>28575</xdr:colOff>
                    <xdr:row>2</xdr:row>
                    <xdr:rowOff>38100</xdr:rowOff>
                  </from>
                  <to>
                    <xdr:col>21</xdr:col>
                    <xdr:colOff>0</xdr:colOff>
                    <xdr:row>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Drop Down 4">
              <controlPr defaultSize="0" autoLine="0" autoPict="0">
                <anchor moveWithCells="1">
                  <from>
                    <xdr:col>12</xdr:col>
                    <xdr:colOff>38100</xdr:colOff>
                    <xdr:row>2</xdr:row>
                    <xdr:rowOff>28575</xdr:rowOff>
                  </from>
                  <to>
                    <xdr:col>13</xdr:col>
                    <xdr:colOff>9525</xdr:colOff>
                    <xdr:row>2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Q870"/>
  <sheetViews>
    <sheetView view="pageBreakPreview" zoomScaleNormal="100" zoomScaleSheetLayoutView="100" zoomScalePageLayoutView="85" workbookViewId="0">
      <selection activeCell="C10" sqref="C10"/>
    </sheetView>
  </sheetViews>
  <sheetFormatPr defaultColWidth="8.7109375" defaultRowHeight="15" x14ac:dyDescent="0.25"/>
  <cols>
    <col min="1" max="1" width="7" customWidth="1"/>
    <col min="2" max="2" width="44.42578125" customWidth="1"/>
    <col min="3" max="6" width="5.5703125" customWidth="1"/>
    <col min="7" max="7" width="12.7109375" customWidth="1"/>
    <col min="8" max="16" width="10.7109375" customWidth="1"/>
    <col min="17" max="17" width="10.7109375" style="7" customWidth="1"/>
    <col min="18" max="31" width="10.7109375" customWidth="1"/>
  </cols>
  <sheetData>
    <row r="1" spans="1:17" ht="90" customHeight="1" x14ac:dyDescent="0.25">
      <c r="A1" s="198">
        <v>41640</v>
      </c>
      <c r="B1" s="27"/>
      <c r="C1" s="46" t="s">
        <v>1</v>
      </c>
      <c r="D1" s="46" t="s">
        <v>2</v>
      </c>
      <c r="E1" s="46" t="s">
        <v>3</v>
      </c>
      <c r="F1" s="46" t="s">
        <v>4</v>
      </c>
      <c r="G1" s="201" t="s">
        <v>43</v>
      </c>
      <c r="Q1"/>
    </row>
    <row r="2" spans="1:17" ht="20.100000000000001" customHeight="1" x14ac:dyDescent="0.25">
      <c r="A2" s="199"/>
      <c r="B2" s="45" t="s">
        <v>5</v>
      </c>
      <c r="C2" s="15"/>
      <c r="D2" s="15"/>
      <c r="E2" s="15"/>
      <c r="F2" s="15"/>
      <c r="G2" s="201"/>
      <c r="Q2"/>
    </row>
    <row r="3" spans="1:17" ht="20.100000000000001" customHeight="1" x14ac:dyDescent="0.25">
      <c r="A3" s="199"/>
      <c r="B3" s="28" t="s">
        <v>6</v>
      </c>
      <c r="C3" s="15"/>
      <c r="D3" s="15"/>
      <c r="E3" s="15"/>
      <c r="F3" s="15"/>
      <c r="G3" s="201"/>
      <c r="Q3"/>
    </row>
    <row r="4" spans="1:17" ht="15" customHeight="1" x14ac:dyDescent="0.25">
      <c r="A4" s="199"/>
      <c r="B4" s="29" t="s">
        <v>22</v>
      </c>
      <c r="C4" s="14">
        <v>1</v>
      </c>
      <c r="D4" s="14">
        <v>1</v>
      </c>
      <c r="E4" s="14">
        <v>1</v>
      </c>
      <c r="F4" s="14">
        <v>1</v>
      </c>
      <c r="G4" s="36">
        <v>4</v>
      </c>
      <c r="Q4"/>
    </row>
    <row r="5" spans="1:17" ht="15" customHeight="1" x14ac:dyDescent="0.25">
      <c r="A5" s="199"/>
      <c r="B5" s="29" t="s">
        <v>9</v>
      </c>
      <c r="C5" s="14">
        <v>0</v>
      </c>
      <c r="D5" s="14">
        <v>0</v>
      </c>
      <c r="E5" s="14">
        <v>0</v>
      </c>
      <c r="F5" s="14">
        <v>0</v>
      </c>
      <c r="G5" s="36">
        <v>0</v>
      </c>
      <c r="Q5"/>
    </row>
    <row r="6" spans="1:17" ht="20.100000000000001" customHeight="1" x14ac:dyDescent="0.25">
      <c r="A6" s="199"/>
      <c r="B6" s="28" t="s">
        <v>11</v>
      </c>
      <c r="C6" s="14"/>
      <c r="D6" s="14"/>
      <c r="E6" s="14"/>
      <c r="F6" s="14"/>
      <c r="G6" s="36"/>
      <c r="Q6"/>
    </row>
    <row r="7" spans="1:17" ht="15" customHeight="1" x14ac:dyDescent="0.25">
      <c r="A7" s="199"/>
      <c r="B7" s="29" t="s">
        <v>12</v>
      </c>
      <c r="C7" s="14">
        <v>1</v>
      </c>
      <c r="D7" s="14">
        <v>0</v>
      </c>
      <c r="E7" s="14">
        <v>1</v>
      </c>
      <c r="F7" s="14">
        <v>1</v>
      </c>
      <c r="G7" s="36">
        <v>3</v>
      </c>
      <c r="Q7"/>
    </row>
    <row r="8" spans="1:17" ht="20.100000000000001" customHeight="1" x14ac:dyDescent="0.25">
      <c r="A8" s="199"/>
      <c r="B8" s="30" t="s">
        <v>14</v>
      </c>
      <c r="C8" s="14"/>
      <c r="D8" s="14"/>
      <c r="E8" s="14"/>
      <c r="F8" s="14"/>
      <c r="G8" s="36"/>
      <c r="Q8"/>
    </row>
    <row r="9" spans="1:17" ht="15" customHeight="1" x14ac:dyDescent="0.25">
      <c r="A9" s="199"/>
      <c r="B9" s="31" t="s">
        <v>15</v>
      </c>
      <c r="C9" s="14">
        <v>0</v>
      </c>
      <c r="D9" s="14">
        <v>0</v>
      </c>
      <c r="E9" s="14">
        <v>0</v>
      </c>
      <c r="F9" s="14">
        <v>0</v>
      </c>
      <c r="G9" s="36">
        <v>0</v>
      </c>
      <c r="Q9"/>
    </row>
    <row r="10" spans="1:17" ht="20.100000000000001" customHeight="1" x14ac:dyDescent="0.25">
      <c r="A10" s="199"/>
      <c r="B10" s="30" t="s">
        <v>16</v>
      </c>
      <c r="C10" s="14"/>
      <c r="D10" s="14"/>
      <c r="E10" s="14"/>
      <c r="F10" s="14"/>
      <c r="G10" s="36"/>
      <c r="Q10"/>
    </row>
    <row r="11" spans="1:17" ht="15" customHeight="1" x14ac:dyDescent="0.25">
      <c r="A11" s="199"/>
      <c r="B11" s="31" t="s">
        <v>17</v>
      </c>
      <c r="C11" s="14">
        <v>3</v>
      </c>
      <c r="D11" s="14">
        <v>3</v>
      </c>
      <c r="E11" s="14">
        <v>3</v>
      </c>
      <c r="F11" s="14">
        <v>3</v>
      </c>
      <c r="G11" s="36">
        <v>12</v>
      </c>
      <c r="Q11"/>
    </row>
    <row r="12" spans="1:17" ht="20.100000000000001" customHeight="1" x14ac:dyDescent="0.25">
      <c r="A12" s="199"/>
      <c r="B12" s="30" t="s">
        <v>19</v>
      </c>
      <c r="C12" s="14"/>
      <c r="D12" s="14"/>
      <c r="E12" s="14"/>
      <c r="F12" s="14"/>
      <c r="G12" s="36"/>
      <c r="Q12"/>
    </row>
    <row r="13" spans="1:17" ht="15" customHeight="1" x14ac:dyDescent="0.25">
      <c r="A13" s="199"/>
      <c r="B13" s="31" t="s">
        <v>21</v>
      </c>
      <c r="C13" s="14">
        <v>15</v>
      </c>
      <c r="D13" s="14">
        <v>15</v>
      </c>
      <c r="E13" s="14">
        <v>15</v>
      </c>
      <c r="F13" s="14">
        <v>15</v>
      </c>
      <c r="G13" s="36">
        <v>60</v>
      </c>
      <c r="Q13"/>
    </row>
    <row r="14" spans="1:17" ht="15.75" thickBot="1" x14ac:dyDescent="0.3">
      <c r="A14" s="200"/>
      <c r="B14" s="32" t="s">
        <v>42</v>
      </c>
      <c r="C14" s="37">
        <v>20</v>
      </c>
      <c r="D14" s="37">
        <v>19</v>
      </c>
      <c r="E14" s="37">
        <v>20</v>
      </c>
      <c r="F14" s="37">
        <v>20</v>
      </c>
      <c r="G14" s="38">
        <v>79</v>
      </c>
      <c r="Q14"/>
    </row>
    <row r="15" spans="1:17" ht="90" customHeight="1" x14ac:dyDescent="0.25">
      <c r="A15" s="198">
        <v>41641</v>
      </c>
      <c r="B15" s="27"/>
      <c r="C15" s="46" t="s">
        <v>1</v>
      </c>
      <c r="D15" s="46" t="s">
        <v>2</v>
      </c>
      <c r="E15" s="46" t="s">
        <v>3</v>
      </c>
      <c r="F15" s="46" t="s">
        <v>4</v>
      </c>
      <c r="G15" s="201" t="s">
        <v>43</v>
      </c>
      <c r="Q15"/>
    </row>
    <row r="16" spans="1:17" ht="20.100000000000001" customHeight="1" x14ac:dyDescent="0.25">
      <c r="A16" s="199"/>
      <c r="B16" s="45" t="s">
        <v>5</v>
      </c>
      <c r="C16" s="15"/>
      <c r="D16" s="15"/>
      <c r="E16" s="15"/>
      <c r="F16" s="15"/>
      <c r="G16" s="201"/>
      <c r="Q16"/>
    </row>
    <row r="17" spans="1:17" ht="20.100000000000001" customHeight="1" x14ac:dyDescent="0.25">
      <c r="A17" s="199"/>
      <c r="B17" s="28" t="s">
        <v>6</v>
      </c>
      <c r="C17" s="15"/>
      <c r="D17" s="15"/>
      <c r="E17" s="15"/>
      <c r="F17" s="15"/>
      <c r="G17" s="201"/>
      <c r="Q17"/>
    </row>
    <row r="18" spans="1:17" ht="45" x14ac:dyDescent="0.25">
      <c r="A18" s="199"/>
      <c r="B18" s="29" t="s">
        <v>22</v>
      </c>
      <c r="C18" s="14">
        <v>0</v>
      </c>
      <c r="D18" s="14">
        <v>1</v>
      </c>
      <c r="E18" s="14">
        <v>0</v>
      </c>
      <c r="F18" s="14">
        <v>0</v>
      </c>
      <c r="G18" s="17">
        <v>1</v>
      </c>
      <c r="Q18"/>
    </row>
    <row r="19" spans="1:17" x14ac:dyDescent="0.25">
      <c r="A19" s="199"/>
      <c r="B19" s="29" t="s">
        <v>9</v>
      </c>
      <c r="C19" s="14">
        <v>0</v>
      </c>
      <c r="D19" s="14">
        <v>0</v>
      </c>
      <c r="E19" s="14">
        <v>0</v>
      </c>
      <c r="F19" s="14">
        <v>0</v>
      </c>
      <c r="G19" s="17">
        <v>0</v>
      </c>
      <c r="Q19"/>
    </row>
    <row r="20" spans="1:17" ht="20.100000000000001" customHeight="1" x14ac:dyDescent="0.25">
      <c r="A20" s="199"/>
      <c r="B20" s="28" t="s">
        <v>11</v>
      </c>
      <c r="C20" s="14"/>
      <c r="D20" s="14"/>
      <c r="E20" s="14"/>
      <c r="F20" s="14"/>
      <c r="G20" s="17"/>
      <c r="Q20"/>
    </row>
    <row r="21" spans="1:17" ht="30" x14ac:dyDescent="0.25">
      <c r="A21" s="199"/>
      <c r="B21" s="29" t="s">
        <v>12</v>
      </c>
      <c r="C21" s="14">
        <v>1</v>
      </c>
      <c r="D21" s="14">
        <v>0</v>
      </c>
      <c r="E21" s="14">
        <v>0</v>
      </c>
      <c r="F21" s="14">
        <v>1</v>
      </c>
      <c r="G21" s="17">
        <v>2</v>
      </c>
      <c r="Q21"/>
    </row>
    <row r="22" spans="1:17" ht="20.100000000000001" customHeight="1" x14ac:dyDescent="0.25">
      <c r="A22" s="199"/>
      <c r="B22" s="30" t="s">
        <v>14</v>
      </c>
      <c r="C22" s="14"/>
      <c r="D22" s="14"/>
      <c r="E22" s="14"/>
      <c r="F22" s="14"/>
      <c r="G22" s="17"/>
      <c r="Q22"/>
    </row>
    <row r="23" spans="1:17" x14ac:dyDescent="0.25">
      <c r="A23" s="199"/>
      <c r="B23" s="31" t="s">
        <v>15</v>
      </c>
      <c r="C23" s="14">
        <v>0</v>
      </c>
      <c r="D23" s="14">
        <v>0</v>
      </c>
      <c r="E23" s="14">
        <v>0</v>
      </c>
      <c r="F23" s="14">
        <v>0</v>
      </c>
      <c r="G23" s="17">
        <v>0</v>
      </c>
      <c r="Q23"/>
    </row>
    <row r="24" spans="1:17" ht="20.100000000000001" customHeight="1" x14ac:dyDescent="0.25">
      <c r="A24" s="199"/>
      <c r="B24" s="30" t="s">
        <v>16</v>
      </c>
      <c r="C24" s="14"/>
      <c r="D24" s="14"/>
      <c r="E24" s="14"/>
      <c r="F24" s="14"/>
      <c r="G24" s="17"/>
      <c r="Q24"/>
    </row>
    <row r="25" spans="1:17" ht="30" x14ac:dyDescent="0.25">
      <c r="A25" s="199"/>
      <c r="B25" s="31" t="s">
        <v>17</v>
      </c>
      <c r="C25" s="14">
        <v>3</v>
      </c>
      <c r="D25" s="14">
        <v>3</v>
      </c>
      <c r="E25" s="14">
        <v>0</v>
      </c>
      <c r="F25" s="14">
        <v>0</v>
      </c>
      <c r="G25" s="17">
        <v>6</v>
      </c>
      <c r="Q25"/>
    </row>
    <row r="26" spans="1:17" ht="20.100000000000001" customHeight="1" x14ac:dyDescent="0.25">
      <c r="A26" s="199"/>
      <c r="B26" s="30" t="s">
        <v>19</v>
      </c>
      <c r="C26" s="14"/>
      <c r="D26" s="14"/>
      <c r="E26" s="14"/>
      <c r="F26" s="14"/>
      <c r="G26" s="17"/>
      <c r="Q26"/>
    </row>
    <row r="27" spans="1:17" x14ac:dyDescent="0.25">
      <c r="A27" s="199"/>
      <c r="B27" s="31" t="s">
        <v>21</v>
      </c>
      <c r="C27" s="14">
        <v>15</v>
      </c>
      <c r="D27" s="14">
        <v>15</v>
      </c>
      <c r="E27" s="14">
        <v>0</v>
      </c>
      <c r="F27" s="14">
        <v>0</v>
      </c>
      <c r="G27" s="17">
        <v>30</v>
      </c>
      <c r="Q27"/>
    </row>
    <row r="28" spans="1:17" ht="15.75" thickBot="1" x14ac:dyDescent="0.3">
      <c r="A28" s="200"/>
      <c r="B28" s="32" t="s">
        <v>42</v>
      </c>
      <c r="C28" s="16">
        <v>19</v>
      </c>
      <c r="D28" s="16">
        <v>19</v>
      </c>
      <c r="E28" s="16">
        <v>0</v>
      </c>
      <c r="F28" s="16">
        <v>1</v>
      </c>
      <c r="G28" s="25">
        <v>39</v>
      </c>
      <c r="Q28"/>
    </row>
    <row r="29" spans="1:17" ht="90" customHeight="1" x14ac:dyDescent="0.25">
      <c r="A29" s="198">
        <v>41642</v>
      </c>
      <c r="B29" s="27"/>
      <c r="C29" s="46" t="s">
        <v>1</v>
      </c>
      <c r="D29" s="46" t="s">
        <v>2</v>
      </c>
      <c r="E29" s="46" t="s">
        <v>3</v>
      </c>
      <c r="F29" s="46" t="s">
        <v>4</v>
      </c>
      <c r="G29" s="201" t="s">
        <v>43</v>
      </c>
      <c r="Q29"/>
    </row>
    <row r="30" spans="1:17" ht="20.100000000000001" customHeight="1" x14ac:dyDescent="0.25">
      <c r="A30" s="199"/>
      <c r="B30" s="45" t="s">
        <v>5</v>
      </c>
      <c r="C30" s="15"/>
      <c r="D30" s="15"/>
      <c r="E30" s="15"/>
      <c r="F30" s="15"/>
      <c r="G30" s="201"/>
      <c r="Q30"/>
    </row>
    <row r="31" spans="1:17" ht="20.100000000000001" customHeight="1" x14ac:dyDescent="0.25">
      <c r="A31" s="199"/>
      <c r="B31" s="28" t="s">
        <v>6</v>
      </c>
      <c r="C31" s="15"/>
      <c r="D31" s="15"/>
      <c r="E31" s="15"/>
      <c r="F31" s="15"/>
      <c r="G31" s="201"/>
      <c r="Q31"/>
    </row>
    <row r="32" spans="1:17" ht="45" x14ac:dyDescent="0.25">
      <c r="A32" s="199"/>
      <c r="B32" s="29" t="s">
        <v>22</v>
      </c>
      <c r="C32" s="14">
        <v>0</v>
      </c>
      <c r="D32" s="14">
        <v>1</v>
      </c>
      <c r="E32" s="14">
        <v>0</v>
      </c>
      <c r="F32" s="14">
        <v>0</v>
      </c>
      <c r="G32" s="36">
        <v>1</v>
      </c>
      <c r="Q32"/>
    </row>
    <row r="33" spans="1:17" x14ac:dyDescent="0.25">
      <c r="A33" s="199"/>
      <c r="B33" s="29" t="s">
        <v>9</v>
      </c>
      <c r="C33" s="14">
        <v>0</v>
      </c>
      <c r="D33" s="14">
        <v>0</v>
      </c>
      <c r="E33" s="14">
        <v>0</v>
      </c>
      <c r="F33" s="14">
        <v>0</v>
      </c>
      <c r="G33" s="36">
        <v>0</v>
      </c>
      <c r="Q33"/>
    </row>
    <row r="34" spans="1:17" ht="20.100000000000001" customHeight="1" x14ac:dyDescent="0.25">
      <c r="A34" s="199"/>
      <c r="B34" s="28" t="s">
        <v>11</v>
      </c>
      <c r="C34" s="14"/>
      <c r="D34" s="14"/>
      <c r="E34" s="14"/>
      <c r="F34" s="14"/>
      <c r="G34" s="36"/>
      <c r="Q34"/>
    </row>
    <row r="35" spans="1:17" ht="30" x14ac:dyDescent="0.25">
      <c r="A35" s="199"/>
      <c r="B35" s="29" t="s">
        <v>12</v>
      </c>
      <c r="C35" s="14">
        <v>1</v>
      </c>
      <c r="D35" s="14">
        <v>0</v>
      </c>
      <c r="E35" s="14">
        <v>0</v>
      </c>
      <c r="F35" s="14">
        <v>1</v>
      </c>
      <c r="G35" s="36">
        <v>2</v>
      </c>
      <c r="Q35"/>
    </row>
    <row r="36" spans="1:17" ht="20.100000000000001" customHeight="1" x14ac:dyDescent="0.25">
      <c r="A36" s="199"/>
      <c r="B36" s="30" t="s">
        <v>14</v>
      </c>
      <c r="C36" s="14"/>
      <c r="D36" s="14"/>
      <c r="E36" s="14"/>
      <c r="F36" s="14"/>
      <c r="G36" s="36"/>
      <c r="Q36"/>
    </row>
    <row r="37" spans="1:17" x14ac:dyDescent="0.25">
      <c r="A37" s="199"/>
      <c r="B37" s="31" t="s">
        <v>15</v>
      </c>
      <c r="C37" s="14">
        <v>0</v>
      </c>
      <c r="D37" s="14">
        <v>0</v>
      </c>
      <c r="E37" s="14">
        <v>0</v>
      </c>
      <c r="F37" s="14">
        <v>0</v>
      </c>
      <c r="G37" s="36">
        <v>0</v>
      </c>
      <c r="Q37"/>
    </row>
    <row r="38" spans="1:17" ht="20.100000000000001" customHeight="1" x14ac:dyDescent="0.25">
      <c r="A38" s="199"/>
      <c r="B38" s="30" t="s">
        <v>16</v>
      </c>
      <c r="C38" s="14"/>
      <c r="D38" s="14"/>
      <c r="E38" s="14"/>
      <c r="F38" s="14"/>
      <c r="G38" s="36"/>
      <c r="Q38"/>
    </row>
    <row r="39" spans="1:17" ht="30" x14ac:dyDescent="0.25">
      <c r="A39" s="199"/>
      <c r="B39" s="31" t="s">
        <v>17</v>
      </c>
      <c r="C39" s="14">
        <v>3</v>
      </c>
      <c r="D39" s="14">
        <v>3</v>
      </c>
      <c r="E39" s="14">
        <v>0</v>
      </c>
      <c r="F39" s="14">
        <v>0</v>
      </c>
      <c r="G39" s="36">
        <v>6</v>
      </c>
      <c r="Q39"/>
    </row>
    <row r="40" spans="1:17" ht="20.100000000000001" customHeight="1" x14ac:dyDescent="0.25">
      <c r="A40" s="199"/>
      <c r="B40" s="30" t="s">
        <v>19</v>
      </c>
      <c r="C40" s="14"/>
      <c r="D40" s="14"/>
      <c r="E40" s="14"/>
      <c r="F40" s="14"/>
      <c r="G40" s="36"/>
      <c r="Q40"/>
    </row>
    <row r="41" spans="1:17" x14ac:dyDescent="0.25">
      <c r="A41" s="199"/>
      <c r="B41" s="31" t="s">
        <v>21</v>
      </c>
      <c r="C41" s="14">
        <v>15</v>
      </c>
      <c r="D41" s="14">
        <v>15</v>
      </c>
      <c r="E41" s="14">
        <v>0</v>
      </c>
      <c r="F41" s="14">
        <v>0</v>
      </c>
      <c r="G41" s="36">
        <v>30</v>
      </c>
      <c r="Q41"/>
    </row>
    <row r="42" spans="1:17" ht="15.75" thickBot="1" x14ac:dyDescent="0.3">
      <c r="A42" s="200"/>
      <c r="B42" s="32" t="s">
        <v>42</v>
      </c>
      <c r="C42" s="37">
        <v>19</v>
      </c>
      <c r="D42" s="37">
        <v>19</v>
      </c>
      <c r="E42" s="37">
        <v>0</v>
      </c>
      <c r="F42" s="37">
        <v>1</v>
      </c>
      <c r="G42" s="38">
        <v>39</v>
      </c>
      <c r="Q42"/>
    </row>
    <row r="43" spans="1:17" ht="90" customHeight="1" x14ac:dyDescent="0.25">
      <c r="A43" s="198">
        <v>41643</v>
      </c>
      <c r="B43" s="27"/>
      <c r="C43" s="46" t="s">
        <v>1</v>
      </c>
      <c r="D43" s="46" t="s">
        <v>2</v>
      </c>
      <c r="E43" s="46" t="s">
        <v>3</v>
      </c>
      <c r="F43" s="46" t="s">
        <v>4</v>
      </c>
      <c r="G43" s="201" t="s">
        <v>43</v>
      </c>
      <c r="Q43"/>
    </row>
    <row r="44" spans="1:17" ht="20.100000000000001" customHeight="1" x14ac:dyDescent="0.25">
      <c r="A44" s="199"/>
      <c r="B44" s="45" t="s">
        <v>5</v>
      </c>
      <c r="C44" s="15"/>
      <c r="D44" s="15"/>
      <c r="E44" s="15"/>
      <c r="F44" s="15"/>
      <c r="G44" s="201"/>
      <c r="Q44"/>
    </row>
    <row r="45" spans="1:17" ht="20.100000000000001" customHeight="1" x14ac:dyDescent="0.25">
      <c r="A45" s="199"/>
      <c r="B45" s="28" t="s">
        <v>6</v>
      </c>
      <c r="C45" s="15"/>
      <c r="D45" s="15"/>
      <c r="E45" s="15"/>
      <c r="F45" s="15"/>
      <c r="G45" s="201"/>
      <c r="Q45"/>
    </row>
    <row r="46" spans="1:17" ht="45" x14ac:dyDescent="0.25">
      <c r="A46" s="199"/>
      <c r="B46" s="29" t="s">
        <v>22</v>
      </c>
      <c r="C46" s="14">
        <v>0</v>
      </c>
      <c r="D46" s="14">
        <v>1</v>
      </c>
      <c r="E46" s="14">
        <v>0</v>
      </c>
      <c r="F46" s="14">
        <v>0</v>
      </c>
      <c r="G46" s="36">
        <v>1</v>
      </c>
      <c r="Q46"/>
    </row>
    <row r="47" spans="1:17" x14ac:dyDescent="0.25">
      <c r="A47" s="199"/>
      <c r="B47" s="29" t="s">
        <v>9</v>
      </c>
      <c r="C47" s="14">
        <v>0</v>
      </c>
      <c r="D47" s="14">
        <v>0</v>
      </c>
      <c r="E47" s="14">
        <v>0</v>
      </c>
      <c r="F47" s="14">
        <v>0</v>
      </c>
      <c r="G47" s="36">
        <v>0</v>
      </c>
      <c r="Q47"/>
    </row>
    <row r="48" spans="1:17" ht="20.100000000000001" customHeight="1" x14ac:dyDescent="0.25">
      <c r="A48" s="199"/>
      <c r="B48" s="28" t="s">
        <v>11</v>
      </c>
      <c r="C48" s="14"/>
      <c r="D48" s="14"/>
      <c r="E48" s="14"/>
      <c r="F48" s="14"/>
      <c r="G48" s="36"/>
      <c r="Q48"/>
    </row>
    <row r="49" spans="1:17" ht="30" x14ac:dyDescent="0.25">
      <c r="A49" s="199"/>
      <c r="B49" s="29" t="s">
        <v>12</v>
      </c>
      <c r="C49" s="14">
        <v>1</v>
      </c>
      <c r="D49" s="14">
        <v>0</v>
      </c>
      <c r="E49" s="14">
        <v>0</v>
      </c>
      <c r="F49" s="14">
        <v>1</v>
      </c>
      <c r="G49" s="36">
        <v>2</v>
      </c>
      <c r="Q49"/>
    </row>
    <row r="50" spans="1:17" ht="20.100000000000001" customHeight="1" x14ac:dyDescent="0.25">
      <c r="A50" s="199"/>
      <c r="B50" s="30" t="s">
        <v>14</v>
      </c>
      <c r="C50" s="14"/>
      <c r="D50" s="14"/>
      <c r="E50" s="14"/>
      <c r="F50" s="14"/>
      <c r="G50" s="36"/>
      <c r="Q50"/>
    </row>
    <row r="51" spans="1:17" x14ac:dyDescent="0.25">
      <c r="A51" s="199"/>
      <c r="B51" s="31" t="s">
        <v>15</v>
      </c>
      <c r="C51" s="14">
        <v>0</v>
      </c>
      <c r="D51" s="14">
        <v>0</v>
      </c>
      <c r="E51" s="14">
        <v>0</v>
      </c>
      <c r="F51" s="14">
        <v>0</v>
      </c>
      <c r="G51" s="36">
        <v>0</v>
      </c>
      <c r="Q51"/>
    </row>
    <row r="52" spans="1:17" ht="20.100000000000001" customHeight="1" x14ac:dyDescent="0.25">
      <c r="A52" s="199"/>
      <c r="B52" s="30" t="s">
        <v>16</v>
      </c>
      <c r="C52" s="14"/>
      <c r="D52" s="14"/>
      <c r="E52" s="14"/>
      <c r="F52" s="14"/>
      <c r="G52" s="36"/>
      <c r="Q52"/>
    </row>
    <row r="53" spans="1:17" ht="30" x14ac:dyDescent="0.25">
      <c r="A53" s="199"/>
      <c r="B53" s="31" t="s">
        <v>17</v>
      </c>
      <c r="C53" s="14">
        <v>3</v>
      </c>
      <c r="D53" s="14">
        <v>3</v>
      </c>
      <c r="E53" s="14">
        <v>0</v>
      </c>
      <c r="F53" s="14">
        <v>0</v>
      </c>
      <c r="G53" s="36">
        <v>6</v>
      </c>
      <c r="Q53"/>
    </row>
    <row r="54" spans="1:17" ht="20.100000000000001" customHeight="1" x14ac:dyDescent="0.25">
      <c r="A54" s="199"/>
      <c r="B54" s="30" t="s">
        <v>19</v>
      </c>
      <c r="C54" s="14"/>
      <c r="D54" s="14"/>
      <c r="E54" s="14"/>
      <c r="F54" s="14"/>
      <c r="G54" s="36"/>
      <c r="Q54"/>
    </row>
    <row r="55" spans="1:17" x14ac:dyDescent="0.25">
      <c r="A55" s="199"/>
      <c r="B55" s="31" t="s">
        <v>21</v>
      </c>
      <c r="C55" s="14">
        <v>15</v>
      </c>
      <c r="D55" s="14">
        <v>15</v>
      </c>
      <c r="E55" s="14">
        <v>0</v>
      </c>
      <c r="F55" s="14">
        <v>0</v>
      </c>
      <c r="G55" s="36">
        <v>30</v>
      </c>
      <c r="Q55"/>
    </row>
    <row r="56" spans="1:17" ht="15.75" thickBot="1" x14ac:dyDescent="0.3">
      <c r="A56" s="200"/>
      <c r="B56" s="32" t="s">
        <v>42</v>
      </c>
      <c r="C56" s="37">
        <v>19</v>
      </c>
      <c r="D56" s="37">
        <v>19</v>
      </c>
      <c r="E56" s="37">
        <v>0</v>
      </c>
      <c r="F56" s="37">
        <v>1</v>
      </c>
      <c r="G56" s="38">
        <v>39</v>
      </c>
      <c r="Q56"/>
    </row>
    <row r="57" spans="1:17" ht="90" customHeight="1" x14ac:dyDescent="0.25">
      <c r="A57" s="198">
        <v>41644</v>
      </c>
      <c r="B57" s="27"/>
      <c r="C57" s="46" t="s">
        <v>1</v>
      </c>
      <c r="D57" s="46" t="s">
        <v>2</v>
      </c>
      <c r="E57" s="46" t="s">
        <v>3</v>
      </c>
      <c r="F57" s="46" t="s">
        <v>4</v>
      </c>
      <c r="G57" s="201" t="s">
        <v>43</v>
      </c>
      <c r="Q57"/>
    </row>
    <row r="58" spans="1:17" ht="20.100000000000001" customHeight="1" x14ac:dyDescent="0.25">
      <c r="A58" s="199"/>
      <c r="B58" s="45" t="s">
        <v>5</v>
      </c>
      <c r="C58" s="15"/>
      <c r="D58" s="15"/>
      <c r="E58" s="15"/>
      <c r="F58" s="15"/>
      <c r="G58" s="201"/>
      <c r="Q58"/>
    </row>
    <row r="59" spans="1:17" ht="20.100000000000001" customHeight="1" x14ac:dyDescent="0.25">
      <c r="A59" s="199"/>
      <c r="B59" s="28" t="s">
        <v>6</v>
      </c>
      <c r="C59" s="15"/>
      <c r="D59" s="15"/>
      <c r="E59" s="15"/>
      <c r="F59" s="15"/>
      <c r="G59" s="201"/>
      <c r="Q59"/>
    </row>
    <row r="60" spans="1:17" ht="45" x14ac:dyDescent="0.25">
      <c r="A60" s="199"/>
      <c r="B60" s="29" t="s">
        <v>22</v>
      </c>
      <c r="C60" s="14">
        <v>0</v>
      </c>
      <c r="D60" s="14">
        <v>1</v>
      </c>
      <c r="E60" s="14">
        <v>0</v>
      </c>
      <c r="F60" s="14">
        <v>0</v>
      </c>
      <c r="G60" s="36">
        <v>1</v>
      </c>
      <c r="Q60"/>
    </row>
    <row r="61" spans="1:17" x14ac:dyDescent="0.25">
      <c r="A61" s="199"/>
      <c r="B61" s="29" t="s">
        <v>9</v>
      </c>
      <c r="C61" s="14">
        <v>0</v>
      </c>
      <c r="D61" s="14">
        <v>0</v>
      </c>
      <c r="E61" s="14">
        <v>0</v>
      </c>
      <c r="F61" s="14">
        <v>0</v>
      </c>
      <c r="G61" s="36">
        <v>0</v>
      </c>
      <c r="Q61"/>
    </row>
    <row r="62" spans="1:17" ht="20.100000000000001" customHeight="1" x14ac:dyDescent="0.25">
      <c r="A62" s="199"/>
      <c r="B62" s="28" t="s">
        <v>11</v>
      </c>
      <c r="C62" s="14"/>
      <c r="D62" s="14"/>
      <c r="E62" s="14"/>
      <c r="F62" s="14"/>
      <c r="G62" s="36"/>
      <c r="Q62"/>
    </row>
    <row r="63" spans="1:17" ht="30" x14ac:dyDescent="0.25">
      <c r="A63" s="199"/>
      <c r="B63" s="29" t="s">
        <v>12</v>
      </c>
      <c r="C63" s="14">
        <v>1</v>
      </c>
      <c r="D63" s="14">
        <v>0</v>
      </c>
      <c r="E63" s="14">
        <v>0</v>
      </c>
      <c r="F63" s="14">
        <v>1</v>
      </c>
      <c r="G63" s="36">
        <v>2</v>
      </c>
      <c r="Q63"/>
    </row>
    <row r="64" spans="1:17" ht="20.100000000000001" customHeight="1" x14ac:dyDescent="0.25">
      <c r="A64" s="199"/>
      <c r="B64" s="30" t="s">
        <v>14</v>
      </c>
      <c r="C64" s="14"/>
      <c r="D64" s="14"/>
      <c r="E64" s="14"/>
      <c r="F64" s="14"/>
      <c r="G64" s="36"/>
      <c r="Q64"/>
    </row>
    <row r="65" spans="1:17" x14ac:dyDescent="0.25">
      <c r="A65" s="199"/>
      <c r="B65" s="31" t="s">
        <v>15</v>
      </c>
      <c r="C65" s="14">
        <v>0</v>
      </c>
      <c r="D65" s="14">
        <v>0</v>
      </c>
      <c r="E65" s="14">
        <v>0</v>
      </c>
      <c r="F65" s="14">
        <v>0</v>
      </c>
      <c r="G65" s="36">
        <v>0</v>
      </c>
      <c r="Q65"/>
    </row>
    <row r="66" spans="1:17" ht="20.100000000000001" customHeight="1" x14ac:dyDescent="0.25">
      <c r="A66" s="199"/>
      <c r="B66" s="30" t="s">
        <v>16</v>
      </c>
      <c r="C66" s="14"/>
      <c r="D66" s="14"/>
      <c r="E66" s="14"/>
      <c r="F66" s="14"/>
      <c r="G66" s="36"/>
      <c r="Q66"/>
    </row>
    <row r="67" spans="1:17" ht="30" x14ac:dyDescent="0.25">
      <c r="A67" s="199"/>
      <c r="B67" s="31" t="s">
        <v>17</v>
      </c>
      <c r="C67" s="14">
        <v>3</v>
      </c>
      <c r="D67" s="14">
        <v>3</v>
      </c>
      <c r="E67" s="14">
        <v>0</v>
      </c>
      <c r="F67" s="14">
        <v>0</v>
      </c>
      <c r="G67" s="36">
        <v>6</v>
      </c>
      <c r="Q67"/>
    </row>
    <row r="68" spans="1:17" ht="20.100000000000001" customHeight="1" x14ac:dyDescent="0.25">
      <c r="A68" s="199"/>
      <c r="B68" s="30" t="s">
        <v>19</v>
      </c>
      <c r="C68" s="14"/>
      <c r="D68" s="14"/>
      <c r="E68" s="14"/>
      <c r="F68" s="14"/>
      <c r="G68" s="36"/>
      <c r="Q68"/>
    </row>
    <row r="69" spans="1:17" x14ac:dyDescent="0.25">
      <c r="A69" s="199"/>
      <c r="B69" s="31" t="s">
        <v>21</v>
      </c>
      <c r="C69" s="14">
        <v>15</v>
      </c>
      <c r="D69" s="14">
        <v>15</v>
      </c>
      <c r="E69" s="14">
        <v>0</v>
      </c>
      <c r="F69" s="14">
        <v>0</v>
      </c>
      <c r="G69" s="36">
        <v>30</v>
      </c>
      <c r="Q69"/>
    </row>
    <row r="70" spans="1:17" ht="15.75" thickBot="1" x14ac:dyDescent="0.3">
      <c r="A70" s="200"/>
      <c r="B70" s="32" t="s">
        <v>42</v>
      </c>
      <c r="C70" s="37">
        <v>19</v>
      </c>
      <c r="D70" s="37">
        <v>19</v>
      </c>
      <c r="E70" s="37">
        <v>0</v>
      </c>
      <c r="F70" s="37">
        <v>1</v>
      </c>
      <c r="G70" s="38">
        <v>39</v>
      </c>
      <c r="Q70"/>
    </row>
    <row r="71" spans="1:17" ht="90" customHeight="1" x14ac:dyDescent="0.25">
      <c r="A71" s="198">
        <v>41645</v>
      </c>
      <c r="B71" s="27"/>
      <c r="C71" s="46" t="s">
        <v>1</v>
      </c>
      <c r="D71" s="46" t="s">
        <v>2</v>
      </c>
      <c r="E71" s="46" t="s">
        <v>3</v>
      </c>
      <c r="F71" s="46" t="s">
        <v>4</v>
      </c>
      <c r="G71" s="201" t="s">
        <v>43</v>
      </c>
      <c r="Q71"/>
    </row>
    <row r="72" spans="1:17" ht="20.100000000000001" customHeight="1" x14ac:dyDescent="0.25">
      <c r="A72" s="199"/>
      <c r="B72" s="45" t="s">
        <v>5</v>
      </c>
      <c r="C72" s="15"/>
      <c r="D72" s="15"/>
      <c r="E72" s="15"/>
      <c r="F72" s="15"/>
      <c r="G72" s="201"/>
      <c r="Q72"/>
    </row>
    <row r="73" spans="1:17" ht="20.100000000000001" customHeight="1" x14ac:dyDescent="0.25">
      <c r="A73" s="199"/>
      <c r="B73" s="28" t="s">
        <v>6</v>
      </c>
      <c r="C73" s="15"/>
      <c r="D73" s="15"/>
      <c r="E73" s="15"/>
      <c r="F73" s="15"/>
      <c r="G73" s="201"/>
      <c r="Q73"/>
    </row>
    <row r="74" spans="1:17" ht="45" x14ac:dyDescent="0.25">
      <c r="A74" s="199"/>
      <c r="B74" s="29" t="s">
        <v>22</v>
      </c>
      <c r="C74" s="14">
        <v>0</v>
      </c>
      <c r="D74" s="14">
        <v>1</v>
      </c>
      <c r="E74" s="14">
        <v>0</v>
      </c>
      <c r="F74" s="14">
        <v>0</v>
      </c>
      <c r="G74" s="36">
        <v>1</v>
      </c>
      <c r="Q74"/>
    </row>
    <row r="75" spans="1:17" x14ac:dyDescent="0.25">
      <c r="A75" s="199"/>
      <c r="B75" s="29" t="s">
        <v>9</v>
      </c>
      <c r="C75" s="14">
        <v>0</v>
      </c>
      <c r="D75" s="14">
        <v>0</v>
      </c>
      <c r="E75" s="14">
        <v>0</v>
      </c>
      <c r="F75" s="14">
        <v>0</v>
      </c>
      <c r="G75" s="36">
        <v>0</v>
      </c>
      <c r="Q75"/>
    </row>
    <row r="76" spans="1:17" ht="20.100000000000001" customHeight="1" x14ac:dyDescent="0.25">
      <c r="A76" s="199"/>
      <c r="B76" s="28" t="s">
        <v>11</v>
      </c>
      <c r="C76" s="14"/>
      <c r="D76" s="14"/>
      <c r="E76" s="14"/>
      <c r="F76" s="14"/>
      <c r="G76" s="36"/>
      <c r="Q76"/>
    </row>
    <row r="77" spans="1:17" ht="30" x14ac:dyDescent="0.25">
      <c r="A77" s="199"/>
      <c r="B77" s="29" t="s">
        <v>12</v>
      </c>
      <c r="C77" s="14">
        <v>1</v>
      </c>
      <c r="D77" s="14">
        <v>0</v>
      </c>
      <c r="E77" s="14">
        <v>0</v>
      </c>
      <c r="F77" s="14">
        <v>1</v>
      </c>
      <c r="G77" s="36">
        <v>2</v>
      </c>
      <c r="Q77"/>
    </row>
    <row r="78" spans="1:17" ht="20.100000000000001" customHeight="1" x14ac:dyDescent="0.25">
      <c r="A78" s="199"/>
      <c r="B78" s="30" t="s">
        <v>14</v>
      </c>
      <c r="C78" s="14"/>
      <c r="D78" s="14"/>
      <c r="E78" s="14"/>
      <c r="F78" s="14"/>
      <c r="G78" s="36"/>
      <c r="Q78"/>
    </row>
    <row r="79" spans="1:17" x14ac:dyDescent="0.25">
      <c r="A79" s="199"/>
      <c r="B79" s="31" t="s">
        <v>15</v>
      </c>
      <c r="C79" s="14">
        <v>0</v>
      </c>
      <c r="D79" s="14">
        <v>0</v>
      </c>
      <c r="E79" s="14">
        <v>0</v>
      </c>
      <c r="F79" s="14">
        <v>0</v>
      </c>
      <c r="G79" s="36">
        <v>0</v>
      </c>
      <c r="Q79"/>
    </row>
    <row r="80" spans="1:17" ht="20.100000000000001" customHeight="1" x14ac:dyDescent="0.25">
      <c r="A80" s="199"/>
      <c r="B80" s="30" t="s">
        <v>16</v>
      </c>
      <c r="C80" s="14"/>
      <c r="D80" s="14"/>
      <c r="E80" s="14"/>
      <c r="F80" s="14"/>
      <c r="G80" s="36"/>
      <c r="Q80"/>
    </row>
    <row r="81" spans="1:17" ht="30" x14ac:dyDescent="0.25">
      <c r="A81" s="199"/>
      <c r="B81" s="31" t="s">
        <v>17</v>
      </c>
      <c r="C81" s="14">
        <v>3</v>
      </c>
      <c r="D81" s="14">
        <v>3</v>
      </c>
      <c r="E81" s="14">
        <v>0</v>
      </c>
      <c r="F81" s="14">
        <v>0</v>
      </c>
      <c r="G81" s="36">
        <v>6</v>
      </c>
      <c r="Q81"/>
    </row>
    <row r="82" spans="1:17" ht="20.100000000000001" customHeight="1" x14ac:dyDescent="0.25">
      <c r="A82" s="199"/>
      <c r="B82" s="30" t="s">
        <v>19</v>
      </c>
      <c r="C82" s="14"/>
      <c r="D82" s="14"/>
      <c r="E82" s="14"/>
      <c r="F82" s="14"/>
      <c r="G82" s="36"/>
      <c r="Q82"/>
    </row>
    <row r="83" spans="1:17" x14ac:dyDescent="0.25">
      <c r="A83" s="199"/>
      <c r="B83" s="31" t="s">
        <v>21</v>
      </c>
      <c r="C83" s="14">
        <v>15</v>
      </c>
      <c r="D83" s="14">
        <v>15</v>
      </c>
      <c r="E83" s="14">
        <v>0</v>
      </c>
      <c r="F83" s="14">
        <v>0</v>
      </c>
      <c r="G83" s="36">
        <v>30</v>
      </c>
      <c r="Q83"/>
    </row>
    <row r="84" spans="1:17" ht="15.75" thickBot="1" x14ac:dyDescent="0.3">
      <c r="A84" s="200"/>
      <c r="B84" s="32" t="s">
        <v>42</v>
      </c>
      <c r="C84" s="37">
        <v>19</v>
      </c>
      <c r="D84" s="37">
        <v>19</v>
      </c>
      <c r="E84" s="37">
        <v>0</v>
      </c>
      <c r="F84" s="37">
        <v>1</v>
      </c>
      <c r="G84" s="38">
        <v>39</v>
      </c>
      <c r="Q84"/>
    </row>
    <row r="85" spans="1:17" ht="90" customHeight="1" x14ac:dyDescent="0.25">
      <c r="A85" s="198">
        <v>41646</v>
      </c>
      <c r="B85" s="27"/>
      <c r="C85" s="46" t="s">
        <v>1</v>
      </c>
      <c r="D85" s="46" t="s">
        <v>2</v>
      </c>
      <c r="E85" s="46" t="s">
        <v>3</v>
      </c>
      <c r="F85" s="46" t="s">
        <v>4</v>
      </c>
      <c r="G85" s="201" t="s">
        <v>43</v>
      </c>
      <c r="Q85"/>
    </row>
    <row r="86" spans="1:17" ht="20.100000000000001" customHeight="1" x14ac:dyDescent="0.25">
      <c r="A86" s="199"/>
      <c r="B86" s="45" t="s">
        <v>5</v>
      </c>
      <c r="C86" s="15"/>
      <c r="D86" s="15"/>
      <c r="E86" s="15"/>
      <c r="F86" s="15"/>
      <c r="G86" s="201"/>
      <c r="Q86"/>
    </row>
    <row r="87" spans="1:17" ht="20.100000000000001" customHeight="1" x14ac:dyDescent="0.25">
      <c r="A87" s="199"/>
      <c r="B87" s="28" t="s">
        <v>6</v>
      </c>
      <c r="C87" s="15"/>
      <c r="D87" s="15"/>
      <c r="E87" s="15"/>
      <c r="F87" s="15"/>
      <c r="G87" s="201"/>
      <c r="Q87"/>
    </row>
    <row r="88" spans="1:17" ht="45" x14ac:dyDescent="0.25">
      <c r="A88" s="199"/>
      <c r="B88" s="29" t="s">
        <v>22</v>
      </c>
      <c r="C88" s="14">
        <v>0</v>
      </c>
      <c r="D88" s="14">
        <v>1</v>
      </c>
      <c r="E88" s="14">
        <v>0</v>
      </c>
      <c r="F88" s="14">
        <v>0</v>
      </c>
      <c r="G88" s="36">
        <v>1</v>
      </c>
      <c r="Q88"/>
    </row>
    <row r="89" spans="1:17" x14ac:dyDescent="0.25">
      <c r="A89" s="199"/>
      <c r="B89" s="29" t="s">
        <v>9</v>
      </c>
      <c r="C89" s="14">
        <v>0</v>
      </c>
      <c r="D89" s="14">
        <v>0</v>
      </c>
      <c r="E89" s="14">
        <v>0</v>
      </c>
      <c r="F89" s="14">
        <v>0</v>
      </c>
      <c r="G89" s="36">
        <v>0</v>
      </c>
      <c r="Q89"/>
    </row>
    <row r="90" spans="1:17" ht="20.100000000000001" customHeight="1" x14ac:dyDescent="0.25">
      <c r="A90" s="199"/>
      <c r="B90" s="28" t="s">
        <v>11</v>
      </c>
      <c r="C90" s="14"/>
      <c r="D90" s="14"/>
      <c r="E90" s="14"/>
      <c r="F90" s="14"/>
      <c r="G90" s="36"/>
      <c r="Q90"/>
    </row>
    <row r="91" spans="1:17" ht="30" x14ac:dyDescent="0.25">
      <c r="A91" s="199"/>
      <c r="B91" s="29" t="s">
        <v>12</v>
      </c>
      <c r="C91" s="14">
        <v>1</v>
      </c>
      <c r="D91" s="14">
        <v>0</v>
      </c>
      <c r="E91" s="14">
        <v>0</v>
      </c>
      <c r="F91" s="14">
        <v>1</v>
      </c>
      <c r="G91" s="36">
        <v>2</v>
      </c>
      <c r="Q91"/>
    </row>
    <row r="92" spans="1:17" ht="20.100000000000001" customHeight="1" x14ac:dyDescent="0.25">
      <c r="A92" s="199"/>
      <c r="B92" s="30" t="s">
        <v>14</v>
      </c>
      <c r="C92" s="14"/>
      <c r="D92" s="14"/>
      <c r="E92" s="14"/>
      <c r="F92" s="14"/>
      <c r="G92" s="36"/>
      <c r="Q92"/>
    </row>
    <row r="93" spans="1:17" x14ac:dyDescent="0.25">
      <c r="A93" s="199"/>
      <c r="B93" s="31" t="s">
        <v>15</v>
      </c>
      <c r="C93" s="14">
        <v>0</v>
      </c>
      <c r="D93" s="14">
        <v>0</v>
      </c>
      <c r="E93" s="14">
        <v>0</v>
      </c>
      <c r="F93" s="14">
        <v>0</v>
      </c>
      <c r="G93" s="36">
        <v>0</v>
      </c>
      <c r="Q93"/>
    </row>
    <row r="94" spans="1:17" ht="20.100000000000001" customHeight="1" x14ac:dyDescent="0.25">
      <c r="A94" s="199"/>
      <c r="B94" s="30" t="s">
        <v>16</v>
      </c>
      <c r="C94" s="14"/>
      <c r="D94" s="14"/>
      <c r="E94" s="14"/>
      <c r="F94" s="14"/>
      <c r="G94" s="36"/>
      <c r="Q94"/>
    </row>
    <row r="95" spans="1:17" ht="30" x14ac:dyDescent="0.25">
      <c r="A95" s="199"/>
      <c r="B95" s="31" t="s">
        <v>17</v>
      </c>
      <c r="C95" s="14">
        <v>3</v>
      </c>
      <c r="D95" s="14">
        <v>3</v>
      </c>
      <c r="E95" s="14">
        <v>0</v>
      </c>
      <c r="F95" s="14">
        <v>0</v>
      </c>
      <c r="G95" s="36">
        <v>6</v>
      </c>
      <c r="Q95"/>
    </row>
    <row r="96" spans="1:17" ht="20.100000000000001" customHeight="1" x14ac:dyDescent="0.25">
      <c r="A96" s="199"/>
      <c r="B96" s="30" t="s">
        <v>19</v>
      </c>
      <c r="C96" s="14"/>
      <c r="D96" s="14"/>
      <c r="E96" s="14"/>
      <c r="F96" s="14"/>
      <c r="G96" s="36"/>
      <c r="Q96"/>
    </row>
    <row r="97" spans="1:17" x14ac:dyDescent="0.25">
      <c r="A97" s="199"/>
      <c r="B97" s="31" t="s">
        <v>21</v>
      </c>
      <c r="C97" s="14">
        <v>15</v>
      </c>
      <c r="D97" s="14">
        <v>15</v>
      </c>
      <c r="E97" s="14">
        <v>0</v>
      </c>
      <c r="F97" s="14">
        <v>0</v>
      </c>
      <c r="G97" s="36">
        <v>30</v>
      </c>
      <c r="Q97"/>
    </row>
    <row r="98" spans="1:17" ht="15.75" thickBot="1" x14ac:dyDescent="0.3">
      <c r="A98" s="200"/>
      <c r="B98" s="32" t="s">
        <v>42</v>
      </c>
      <c r="C98" s="37">
        <v>19</v>
      </c>
      <c r="D98" s="37">
        <v>19</v>
      </c>
      <c r="E98" s="37">
        <v>0</v>
      </c>
      <c r="F98" s="37">
        <v>1</v>
      </c>
      <c r="G98" s="38">
        <v>39</v>
      </c>
      <c r="Q98"/>
    </row>
    <row r="99" spans="1:17" ht="90" customHeight="1" x14ac:dyDescent="0.25">
      <c r="A99" s="198">
        <v>41647</v>
      </c>
      <c r="B99" s="27"/>
      <c r="C99" s="46" t="s">
        <v>1</v>
      </c>
      <c r="D99" s="46" t="s">
        <v>2</v>
      </c>
      <c r="E99" s="46" t="s">
        <v>3</v>
      </c>
      <c r="F99" s="46" t="s">
        <v>4</v>
      </c>
      <c r="G99" s="201" t="s">
        <v>43</v>
      </c>
      <c r="Q99"/>
    </row>
    <row r="100" spans="1:17" ht="20.100000000000001" customHeight="1" x14ac:dyDescent="0.25">
      <c r="A100" s="199"/>
      <c r="B100" s="45" t="s">
        <v>5</v>
      </c>
      <c r="C100" s="15"/>
      <c r="D100" s="15"/>
      <c r="E100" s="15"/>
      <c r="F100" s="15"/>
      <c r="G100" s="201"/>
      <c r="Q100"/>
    </row>
    <row r="101" spans="1:17" ht="20.100000000000001" customHeight="1" x14ac:dyDescent="0.25">
      <c r="A101" s="199"/>
      <c r="B101" s="28" t="s">
        <v>6</v>
      </c>
      <c r="C101" s="15"/>
      <c r="D101" s="15"/>
      <c r="E101" s="15"/>
      <c r="F101" s="15"/>
      <c r="G101" s="201"/>
      <c r="Q101"/>
    </row>
    <row r="102" spans="1:17" ht="45" x14ac:dyDescent="0.25">
      <c r="A102" s="199"/>
      <c r="B102" s="29" t="s">
        <v>22</v>
      </c>
      <c r="C102" s="14">
        <v>0</v>
      </c>
      <c r="D102" s="14">
        <v>1</v>
      </c>
      <c r="E102" s="14">
        <v>0</v>
      </c>
      <c r="F102" s="14">
        <v>0</v>
      </c>
      <c r="G102" s="36">
        <v>1</v>
      </c>
      <c r="Q102"/>
    </row>
    <row r="103" spans="1:17" x14ac:dyDescent="0.25">
      <c r="A103" s="199"/>
      <c r="B103" s="29" t="s">
        <v>9</v>
      </c>
      <c r="C103" s="14">
        <v>0</v>
      </c>
      <c r="D103" s="14">
        <v>0</v>
      </c>
      <c r="E103" s="14">
        <v>0</v>
      </c>
      <c r="F103" s="14">
        <v>0</v>
      </c>
      <c r="G103" s="36">
        <v>0</v>
      </c>
      <c r="Q103"/>
    </row>
    <row r="104" spans="1:17" ht="20.100000000000001" customHeight="1" x14ac:dyDescent="0.25">
      <c r="A104" s="199"/>
      <c r="B104" s="28" t="s">
        <v>11</v>
      </c>
      <c r="C104" s="14"/>
      <c r="D104" s="14"/>
      <c r="E104" s="14"/>
      <c r="F104" s="14"/>
      <c r="G104" s="36"/>
      <c r="Q104"/>
    </row>
    <row r="105" spans="1:17" ht="30" x14ac:dyDescent="0.25">
      <c r="A105" s="199"/>
      <c r="B105" s="29" t="s">
        <v>12</v>
      </c>
      <c r="C105" s="14">
        <v>1</v>
      </c>
      <c r="D105" s="14">
        <v>0</v>
      </c>
      <c r="E105" s="14">
        <v>1</v>
      </c>
      <c r="F105" s="14">
        <v>1</v>
      </c>
      <c r="G105" s="36">
        <v>3</v>
      </c>
      <c r="Q105"/>
    </row>
    <row r="106" spans="1:17" ht="20.100000000000001" customHeight="1" x14ac:dyDescent="0.25">
      <c r="A106" s="199"/>
      <c r="B106" s="30" t="s">
        <v>14</v>
      </c>
      <c r="C106" s="14"/>
      <c r="D106" s="14"/>
      <c r="E106" s="14"/>
      <c r="F106" s="14"/>
      <c r="G106" s="36"/>
      <c r="Q106"/>
    </row>
    <row r="107" spans="1:17" x14ac:dyDescent="0.25">
      <c r="A107" s="199"/>
      <c r="B107" s="31" t="s">
        <v>15</v>
      </c>
      <c r="C107" s="14">
        <v>0</v>
      </c>
      <c r="D107" s="14">
        <v>0</v>
      </c>
      <c r="E107" s="14">
        <v>0</v>
      </c>
      <c r="F107" s="14">
        <v>0</v>
      </c>
      <c r="G107" s="36">
        <v>0</v>
      </c>
      <c r="Q107"/>
    </row>
    <row r="108" spans="1:17" ht="20.100000000000001" customHeight="1" x14ac:dyDescent="0.25">
      <c r="A108" s="199"/>
      <c r="B108" s="30" t="s">
        <v>16</v>
      </c>
      <c r="C108" s="14"/>
      <c r="D108" s="14"/>
      <c r="E108" s="14"/>
      <c r="F108" s="14"/>
      <c r="G108" s="36"/>
      <c r="Q108"/>
    </row>
    <row r="109" spans="1:17" ht="30" x14ac:dyDescent="0.25">
      <c r="A109" s="199"/>
      <c r="B109" s="31" t="s">
        <v>17</v>
      </c>
      <c r="C109" s="14">
        <v>3</v>
      </c>
      <c r="D109" s="14">
        <v>3</v>
      </c>
      <c r="E109" s="14">
        <v>3</v>
      </c>
      <c r="F109" s="14">
        <v>0</v>
      </c>
      <c r="G109" s="36">
        <v>9</v>
      </c>
      <c r="Q109"/>
    </row>
    <row r="110" spans="1:17" ht="20.100000000000001" customHeight="1" x14ac:dyDescent="0.25">
      <c r="A110" s="199"/>
      <c r="B110" s="30" t="s">
        <v>19</v>
      </c>
      <c r="C110" s="14"/>
      <c r="D110" s="14"/>
      <c r="E110" s="14"/>
      <c r="F110" s="14"/>
      <c r="G110" s="36"/>
      <c r="Q110"/>
    </row>
    <row r="111" spans="1:17" x14ac:dyDescent="0.25">
      <c r="A111" s="199"/>
      <c r="B111" s="31" t="s">
        <v>21</v>
      </c>
      <c r="C111" s="14">
        <v>15</v>
      </c>
      <c r="D111" s="14">
        <v>15</v>
      </c>
      <c r="E111" s="14">
        <v>0</v>
      </c>
      <c r="F111" s="14">
        <v>0</v>
      </c>
      <c r="G111" s="36">
        <v>30</v>
      </c>
      <c r="Q111"/>
    </row>
    <row r="112" spans="1:17" ht="15.75" thickBot="1" x14ac:dyDescent="0.3">
      <c r="A112" s="200"/>
      <c r="B112" s="32" t="s">
        <v>42</v>
      </c>
      <c r="C112" s="37">
        <v>19</v>
      </c>
      <c r="D112" s="37">
        <v>19</v>
      </c>
      <c r="E112" s="37">
        <v>4</v>
      </c>
      <c r="F112" s="37">
        <v>1</v>
      </c>
      <c r="G112" s="38">
        <v>43</v>
      </c>
      <c r="Q112"/>
    </row>
    <row r="113" spans="1:17" ht="90" customHeight="1" x14ac:dyDescent="0.25">
      <c r="A113" s="198">
        <v>41648</v>
      </c>
      <c r="B113" s="27"/>
      <c r="C113" s="46" t="s">
        <v>1</v>
      </c>
      <c r="D113" s="46" t="s">
        <v>2</v>
      </c>
      <c r="E113" s="46" t="s">
        <v>3</v>
      </c>
      <c r="F113" s="46" t="s">
        <v>4</v>
      </c>
      <c r="G113" s="201" t="s">
        <v>43</v>
      </c>
      <c r="Q113"/>
    </row>
    <row r="114" spans="1:17" ht="20.100000000000001" customHeight="1" x14ac:dyDescent="0.25">
      <c r="A114" s="199"/>
      <c r="B114" s="45" t="s">
        <v>5</v>
      </c>
      <c r="C114" s="15"/>
      <c r="D114" s="15"/>
      <c r="E114" s="15"/>
      <c r="F114" s="15"/>
      <c r="G114" s="201"/>
      <c r="Q114"/>
    </row>
    <row r="115" spans="1:17" ht="20.100000000000001" customHeight="1" x14ac:dyDescent="0.25">
      <c r="A115" s="199"/>
      <c r="B115" s="28" t="s">
        <v>6</v>
      </c>
      <c r="C115" s="15"/>
      <c r="D115" s="15"/>
      <c r="E115" s="15"/>
      <c r="F115" s="15"/>
      <c r="G115" s="201"/>
      <c r="Q115"/>
    </row>
    <row r="116" spans="1:17" ht="45" x14ac:dyDescent="0.25">
      <c r="A116" s="199"/>
      <c r="B116" s="29" t="s">
        <v>22</v>
      </c>
      <c r="C116" s="14">
        <v>0</v>
      </c>
      <c r="D116" s="14">
        <v>1</v>
      </c>
      <c r="E116" s="14">
        <v>0</v>
      </c>
      <c r="F116" s="14">
        <v>0</v>
      </c>
      <c r="G116" s="36">
        <v>1</v>
      </c>
      <c r="Q116"/>
    </row>
    <row r="117" spans="1:17" x14ac:dyDescent="0.25">
      <c r="A117" s="199"/>
      <c r="B117" s="29" t="s">
        <v>9</v>
      </c>
      <c r="C117" s="14">
        <v>0</v>
      </c>
      <c r="D117" s="14">
        <v>0</v>
      </c>
      <c r="E117" s="14">
        <v>0</v>
      </c>
      <c r="F117" s="14">
        <v>0</v>
      </c>
      <c r="G117" s="36">
        <v>0</v>
      </c>
      <c r="Q117"/>
    </row>
    <row r="118" spans="1:17" ht="20.100000000000001" customHeight="1" x14ac:dyDescent="0.25">
      <c r="A118" s="199"/>
      <c r="B118" s="28" t="s">
        <v>11</v>
      </c>
      <c r="C118" s="14"/>
      <c r="D118" s="14"/>
      <c r="E118" s="14"/>
      <c r="F118" s="14"/>
      <c r="G118" s="36"/>
      <c r="Q118"/>
    </row>
    <row r="119" spans="1:17" ht="30" x14ac:dyDescent="0.25">
      <c r="A119" s="199"/>
      <c r="B119" s="29" t="s">
        <v>12</v>
      </c>
      <c r="C119" s="14">
        <v>1</v>
      </c>
      <c r="D119" s="14">
        <v>0</v>
      </c>
      <c r="E119" s="14">
        <v>0</v>
      </c>
      <c r="F119" s="14">
        <v>1</v>
      </c>
      <c r="G119" s="36">
        <v>2</v>
      </c>
      <c r="Q119"/>
    </row>
    <row r="120" spans="1:17" ht="20.100000000000001" customHeight="1" x14ac:dyDescent="0.25">
      <c r="A120" s="199"/>
      <c r="B120" s="30" t="s">
        <v>14</v>
      </c>
      <c r="C120" s="14"/>
      <c r="D120" s="14"/>
      <c r="E120" s="14"/>
      <c r="F120" s="14"/>
      <c r="G120" s="36"/>
      <c r="Q120"/>
    </row>
    <row r="121" spans="1:17" x14ac:dyDescent="0.25">
      <c r="A121" s="199"/>
      <c r="B121" s="31" t="s">
        <v>15</v>
      </c>
      <c r="C121" s="14">
        <v>0</v>
      </c>
      <c r="D121" s="14">
        <v>0</v>
      </c>
      <c r="E121" s="14">
        <v>0</v>
      </c>
      <c r="F121" s="14">
        <v>0</v>
      </c>
      <c r="G121" s="36">
        <v>0</v>
      </c>
      <c r="Q121"/>
    </row>
    <row r="122" spans="1:17" ht="20.100000000000001" customHeight="1" x14ac:dyDescent="0.25">
      <c r="A122" s="199"/>
      <c r="B122" s="30" t="s">
        <v>16</v>
      </c>
      <c r="C122" s="14"/>
      <c r="D122" s="14"/>
      <c r="E122" s="14"/>
      <c r="F122" s="14"/>
      <c r="G122" s="36"/>
      <c r="Q122"/>
    </row>
    <row r="123" spans="1:17" ht="30" x14ac:dyDescent="0.25">
      <c r="A123" s="199"/>
      <c r="B123" s="31" t="s">
        <v>17</v>
      </c>
      <c r="C123" s="14">
        <v>3</v>
      </c>
      <c r="D123" s="14">
        <v>3</v>
      </c>
      <c r="E123" s="14">
        <v>0</v>
      </c>
      <c r="F123" s="14">
        <v>0</v>
      </c>
      <c r="G123" s="36">
        <v>6</v>
      </c>
      <c r="Q123"/>
    </row>
    <row r="124" spans="1:17" ht="20.100000000000001" customHeight="1" x14ac:dyDescent="0.25">
      <c r="A124" s="199"/>
      <c r="B124" s="30" t="s">
        <v>19</v>
      </c>
      <c r="C124" s="14"/>
      <c r="D124" s="14"/>
      <c r="E124" s="14"/>
      <c r="F124" s="14"/>
      <c r="G124" s="36"/>
      <c r="Q124"/>
    </row>
    <row r="125" spans="1:17" x14ac:dyDescent="0.25">
      <c r="A125" s="199"/>
      <c r="B125" s="31" t="s">
        <v>21</v>
      </c>
      <c r="C125" s="14">
        <v>15</v>
      </c>
      <c r="D125" s="14">
        <v>15</v>
      </c>
      <c r="E125" s="14">
        <v>0</v>
      </c>
      <c r="F125" s="14">
        <v>0</v>
      </c>
      <c r="G125" s="36">
        <v>30</v>
      </c>
      <c r="Q125"/>
    </row>
    <row r="126" spans="1:17" ht="15.75" thickBot="1" x14ac:dyDescent="0.3">
      <c r="A126" s="200"/>
      <c r="B126" s="32" t="s">
        <v>42</v>
      </c>
      <c r="C126" s="37">
        <v>19</v>
      </c>
      <c r="D126" s="37">
        <v>19</v>
      </c>
      <c r="E126" s="37">
        <v>0</v>
      </c>
      <c r="F126" s="37">
        <v>1</v>
      </c>
      <c r="G126" s="38">
        <v>39</v>
      </c>
      <c r="Q126"/>
    </row>
    <row r="127" spans="1:17" ht="90" customHeight="1" x14ac:dyDescent="0.25">
      <c r="A127" s="198">
        <v>41649</v>
      </c>
      <c r="B127" s="27"/>
      <c r="C127" s="46" t="s">
        <v>1</v>
      </c>
      <c r="D127" s="46" t="s">
        <v>2</v>
      </c>
      <c r="E127" s="46" t="s">
        <v>3</v>
      </c>
      <c r="F127" s="46" t="s">
        <v>4</v>
      </c>
      <c r="G127" s="201" t="s">
        <v>43</v>
      </c>
      <c r="Q127"/>
    </row>
    <row r="128" spans="1:17" ht="20.100000000000001" customHeight="1" x14ac:dyDescent="0.25">
      <c r="A128" s="199"/>
      <c r="B128" s="45" t="s">
        <v>5</v>
      </c>
      <c r="C128" s="15"/>
      <c r="D128" s="15"/>
      <c r="E128" s="15"/>
      <c r="F128" s="15"/>
      <c r="G128" s="201"/>
      <c r="Q128"/>
    </row>
    <row r="129" spans="1:17" ht="20.100000000000001" customHeight="1" x14ac:dyDescent="0.25">
      <c r="A129" s="199"/>
      <c r="B129" s="28" t="s">
        <v>6</v>
      </c>
      <c r="C129" s="15"/>
      <c r="D129" s="15"/>
      <c r="E129" s="15"/>
      <c r="F129" s="15"/>
      <c r="G129" s="201"/>
      <c r="Q129"/>
    </row>
    <row r="130" spans="1:17" ht="45" x14ac:dyDescent="0.25">
      <c r="A130" s="199"/>
      <c r="B130" s="29" t="s">
        <v>22</v>
      </c>
      <c r="C130" s="14">
        <v>0</v>
      </c>
      <c r="D130" s="14">
        <v>1</v>
      </c>
      <c r="E130" s="14">
        <v>0</v>
      </c>
      <c r="F130" s="14">
        <v>0</v>
      </c>
      <c r="G130" s="36">
        <v>1</v>
      </c>
      <c r="Q130"/>
    </row>
    <row r="131" spans="1:17" x14ac:dyDescent="0.25">
      <c r="A131" s="199"/>
      <c r="B131" s="29" t="s">
        <v>9</v>
      </c>
      <c r="C131" s="14">
        <v>0</v>
      </c>
      <c r="D131" s="14">
        <v>0</v>
      </c>
      <c r="E131" s="14">
        <v>0</v>
      </c>
      <c r="F131" s="14">
        <v>0</v>
      </c>
      <c r="G131" s="36">
        <v>0</v>
      </c>
      <c r="Q131"/>
    </row>
    <row r="132" spans="1:17" ht="20.100000000000001" customHeight="1" x14ac:dyDescent="0.25">
      <c r="A132" s="199"/>
      <c r="B132" s="28" t="s">
        <v>11</v>
      </c>
      <c r="C132" s="14"/>
      <c r="D132" s="14"/>
      <c r="E132" s="14"/>
      <c r="F132" s="14"/>
      <c r="G132" s="36"/>
      <c r="Q132"/>
    </row>
    <row r="133" spans="1:17" ht="30" x14ac:dyDescent="0.25">
      <c r="A133" s="199"/>
      <c r="B133" s="29" t="s">
        <v>12</v>
      </c>
      <c r="C133" s="14">
        <v>1</v>
      </c>
      <c r="D133" s="14">
        <v>0</v>
      </c>
      <c r="E133" s="14">
        <v>0</v>
      </c>
      <c r="F133" s="14">
        <v>1</v>
      </c>
      <c r="G133" s="36">
        <v>2</v>
      </c>
      <c r="Q133"/>
    </row>
    <row r="134" spans="1:17" ht="20.100000000000001" customHeight="1" x14ac:dyDescent="0.25">
      <c r="A134" s="199"/>
      <c r="B134" s="30" t="s">
        <v>14</v>
      </c>
      <c r="C134" s="14"/>
      <c r="D134" s="14"/>
      <c r="E134" s="14"/>
      <c r="F134" s="14"/>
      <c r="G134" s="36"/>
      <c r="Q134"/>
    </row>
    <row r="135" spans="1:17" x14ac:dyDescent="0.25">
      <c r="A135" s="199"/>
      <c r="B135" s="31" t="s">
        <v>15</v>
      </c>
      <c r="C135" s="14">
        <v>0</v>
      </c>
      <c r="D135" s="14">
        <v>0</v>
      </c>
      <c r="E135" s="14">
        <v>0</v>
      </c>
      <c r="F135" s="14">
        <v>0</v>
      </c>
      <c r="G135" s="36">
        <v>0</v>
      </c>
      <c r="Q135"/>
    </row>
    <row r="136" spans="1:17" ht="20.100000000000001" customHeight="1" x14ac:dyDescent="0.25">
      <c r="A136" s="199"/>
      <c r="B136" s="30" t="s">
        <v>16</v>
      </c>
      <c r="C136" s="14"/>
      <c r="D136" s="14"/>
      <c r="E136" s="14"/>
      <c r="F136" s="14"/>
      <c r="G136" s="36"/>
      <c r="Q136"/>
    </row>
    <row r="137" spans="1:17" ht="30" x14ac:dyDescent="0.25">
      <c r="A137" s="199"/>
      <c r="B137" s="31" t="s">
        <v>17</v>
      </c>
      <c r="C137" s="14">
        <v>3</v>
      </c>
      <c r="D137" s="14">
        <v>3</v>
      </c>
      <c r="E137" s="14">
        <v>0</v>
      </c>
      <c r="F137" s="14">
        <v>0</v>
      </c>
      <c r="G137" s="36">
        <v>6</v>
      </c>
      <c r="Q137"/>
    </row>
    <row r="138" spans="1:17" ht="20.100000000000001" customHeight="1" x14ac:dyDescent="0.25">
      <c r="A138" s="199"/>
      <c r="B138" s="30" t="s">
        <v>19</v>
      </c>
      <c r="C138" s="14"/>
      <c r="D138" s="14"/>
      <c r="E138" s="14"/>
      <c r="F138" s="14"/>
      <c r="G138" s="36"/>
      <c r="Q138"/>
    </row>
    <row r="139" spans="1:17" x14ac:dyDescent="0.25">
      <c r="A139" s="199"/>
      <c r="B139" s="31" t="s">
        <v>21</v>
      </c>
      <c r="C139" s="14">
        <v>15</v>
      </c>
      <c r="D139" s="14">
        <v>15</v>
      </c>
      <c r="E139" s="14">
        <v>0</v>
      </c>
      <c r="F139" s="14">
        <v>0</v>
      </c>
      <c r="G139" s="36">
        <v>30</v>
      </c>
      <c r="Q139"/>
    </row>
    <row r="140" spans="1:17" ht="15.75" thickBot="1" x14ac:dyDescent="0.3">
      <c r="A140" s="200"/>
      <c r="B140" s="32" t="s">
        <v>42</v>
      </c>
      <c r="C140" s="37">
        <v>19</v>
      </c>
      <c r="D140" s="37">
        <v>19</v>
      </c>
      <c r="E140" s="37">
        <v>0</v>
      </c>
      <c r="F140" s="37">
        <v>1</v>
      </c>
      <c r="G140" s="38">
        <v>39</v>
      </c>
      <c r="Q140"/>
    </row>
    <row r="141" spans="1:17" ht="90" customHeight="1" x14ac:dyDescent="0.25">
      <c r="A141" s="198">
        <v>41650</v>
      </c>
      <c r="B141" s="27"/>
      <c r="C141" s="46" t="s">
        <v>1</v>
      </c>
      <c r="D141" s="46" t="s">
        <v>2</v>
      </c>
      <c r="E141" s="46" t="s">
        <v>3</v>
      </c>
      <c r="F141" s="46" t="s">
        <v>4</v>
      </c>
      <c r="G141" s="201" t="s">
        <v>43</v>
      </c>
      <c r="Q141"/>
    </row>
    <row r="142" spans="1:17" ht="20.100000000000001" customHeight="1" x14ac:dyDescent="0.25">
      <c r="A142" s="199"/>
      <c r="B142" s="45" t="s">
        <v>5</v>
      </c>
      <c r="C142" s="15"/>
      <c r="D142" s="15"/>
      <c r="E142" s="15"/>
      <c r="F142" s="15"/>
      <c r="G142" s="201"/>
      <c r="Q142"/>
    </row>
    <row r="143" spans="1:17" ht="20.100000000000001" customHeight="1" x14ac:dyDescent="0.25">
      <c r="A143" s="199"/>
      <c r="B143" s="28" t="s">
        <v>6</v>
      </c>
      <c r="C143" s="15"/>
      <c r="D143" s="15"/>
      <c r="E143" s="15"/>
      <c r="F143" s="15"/>
      <c r="G143" s="201"/>
      <c r="Q143"/>
    </row>
    <row r="144" spans="1:17" ht="45" x14ac:dyDescent="0.25">
      <c r="A144" s="199"/>
      <c r="B144" s="29" t="s">
        <v>22</v>
      </c>
      <c r="C144" s="14">
        <v>0</v>
      </c>
      <c r="D144" s="14">
        <v>1</v>
      </c>
      <c r="E144" s="14">
        <v>0</v>
      </c>
      <c r="F144" s="14">
        <v>0</v>
      </c>
      <c r="G144" s="36">
        <v>1</v>
      </c>
      <c r="Q144"/>
    </row>
    <row r="145" spans="1:17" x14ac:dyDescent="0.25">
      <c r="A145" s="199"/>
      <c r="B145" s="29" t="s">
        <v>9</v>
      </c>
      <c r="C145" s="14">
        <v>0</v>
      </c>
      <c r="D145" s="14">
        <v>0</v>
      </c>
      <c r="E145" s="14">
        <v>0</v>
      </c>
      <c r="F145" s="14">
        <v>0</v>
      </c>
      <c r="G145" s="36">
        <v>0</v>
      </c>
      <c r="Q145"/>
    </row>
    <row r="146" spans="1:17" ht="20.100000000000001" customHeight="1" x14ac:dyDescent="0.25">
      <c r="A146" s="199"/>
      <c r="B146" s="28" t="s">
        <v>11</v>
      </c>
      <c r="C146" s="14"/>
      <c r="D146" s="14"/>
      <c r="E146" s="14"/>
      <c r="F146" s="14"/>
      <c r="G146" s="36"/>
      <c r="Q146"/>
    </row>
    <row r="147" spans="1:17" ht="30" x14ac:dyDescent="0.25">
      <c r="A147" s="199"/>
      <c r="B147" s="29" t="s">
        <v>12</v>
      </c>
      <c r="C147" s="14">
        <v>1</v>
      </c>
      <c r="D147" s="14">
        <v>0</v>
      </c>
      <c r="E147" s="14">
        <v>0</v>
      </c>
      <c r="F147" s="14">
        <v>1</v>
      </c>
      <c r="G147" s="36">
        <v>2</v>
      </c>
      <c r="Q147"/>
    </row>
    <row r="148" spans="1:17" ht="20.100000000000001" customHeight="1" x14ac:dyDescent="0.25">
      <c r="A148" s="199"/>
      <c r="B148" s="30" t="s">
        <v>14</v>
      </c>
      <c r="C148" s="14"/>
      <c r="D148" s="14"/>
      <c r="E148" s="14"/>
      <c r="F148" s="14"/>
      <c r="G148" s="36"/>
      <c r="Q148"/>
    </row>
    <row r="149" spans="1:17" x14ac:dyDescent="0.25">
      <c r="A149" s="199"/>
      <c r="B149" s="31" t="s">
        <v>15</v>
      </c>
      <c r="C149" s="14">
        <v>0</v>
      </c>
      <c r="D149" s="14">
        <v>0</v>
      </c>
      <c r="E149" s="14">
        <v>0</v>
      </c>
      <c r="F149" s="14">
        <v>0</v>
      </c>
      <c r="G149" s="36">
        <v>0</v>
      </c>
      <c r="Q149"/>
    </row>
    <row r="150" spans="1:17" ht="20.100000000000001" customHeight="1" x14ac:dyDescent="0.25">
      <c r="A150" s="199"/>
      <c r="B150" s="30" t="s">
        <v>16</v>
      </c>
      <c r="C150" s="14"/>
      <c r="D150" s="14"/>
      <c r="E150" s="14"/>
      <c r="F150" s="14"/>
      <c r="G150" s="36"/>
      <c r="Q150"/>
    </row>
    <row r="151" spans="1:17" ht="30" x14ac:dyDescent="0.25">
      <c r="A151" s="199"/>
      <c r="B151" s="31" t="s">
        <v>17</v>
      </c>
      <c r="C151" s="14">
        <v>3</v>
      </c>
      <c r="D151" s="14">
        <v>3</v>
      </c>
      <c r="E151" s="14">
        <v>0</v>
      </c>
      <c r="F151" s="14">
        <v>0</v>
      </c>
      <c r="G151" s="36">
        <v>6</v>
      </c>
      <c r="Q151"/>
    </row>
    <row r="152" spans="1:17" ht="20.100000000000001" customHeight="1" x14ac:dyDescent="0.25">
      <c r="A152" s="199"/>
      <c r="B152" s="30" t="s">
        <v>19</v>
      </c>
      <c r="C152" s="14"/>
      <c r="D152" s="14"/>
      <c r="E152" s="14"/>
      <c r="F152" s="14"/>
      <c r="G152" s="36"/>
      <c r="Q152"/>
    </row>
    <row r="153" spans="1:17" x14ac:dyDescent="0.25">
      <c r="A153" s="199"/>
      <c r="B153" s="31" t="s">
        <v>21</v>
      </c>
      <c r="C153" s="14">
        <v>15</v>
      </c>
      <c r="D153" s="14">
        <v>15</v>
      </c>
      <c r="E153" s="14">
        <v>0</v>
      </c>
      <c r="F153" s="14">
        <v>0</v>
      </c>
      <c r="G153" s="36">
        <v>30</v>
      </c>
      <c r="Q153"/>
    </row>
    <row r="154" spans="1:17" ht="15.75" thickBot="1" x14ac:dyDescent="0.3">
      <c r="A154" s="200"/>
      <c r="B154" s="32" t="s">
        <v>42</v>
      </c>
      <c r="C154" s="37">
        <v>19</v>
      </c>
      <c r="D154" s="37">
        <v>19</v>
      </c>
      <c r="E154" s="37">
        <v>0</v>
      </c>
      <c r="F154" s="37">
        <v>1</v>
      </c>
      <c r="G154" s="38">
        <v>39</v>
      </c>
      <c r="Q154"/>
    </row>
    <row r="155" spans="1:17" ht="90" customHeight="1" x14ac:dyDescent="0.25">
      <c r="A155" s="198">
        <v>41651</v>
      </c>
      <c r="B155" s="27"/>
      <c r="C155" s="46" t="s">
        <v>1</v>
      </c>
      <c r="D155" s="46" t="s">
        <v>2</v>
      </c>
      <c r="E155" s="46" t="s">
        <v>3</v>
      </c>
      <c r="F155" s="46" t="s">
        <v>4</v>
      </c>
      <c r="G155" s="201" t="s">
        <v>43</v>
      </c>
      <c r="Q155"/>
    </row>
    <row r="156" spans="1:17" ht="20.100000000000001" customHeight="1" x14ac:dyDescent="0.25">
      <c r="A156" s="199"/>
      <c r="B156" s="45" t="s">
        <v>5</v>
      </c>
      <c r="C156" s="15"/>
      <c r="D156" s="15"/>
      <c r="E156" s="15"/>
      <c r="F156" s="15"/>
      <c r="G156" s="201"/>
      <c r="Q156"/>
    </row>
    <row r="157" spans="1:17" ht="20.100000000000001" customHeight="1" x14ac:dyDescent="0.25">
      <c r="A157" s="199"/>
      <c r="B157" s="28" t="s">
        <v>6</v>
      </c>
      <c r="C157" s="15"/>
      <c r="D157" s="15"/>
      <c r="E157" s="15"/>
      <c r="F157" s="15"/>
      <c r="G157" s="201"/>
      <c r="Q157"/>
    </row>
    <row r="158" spans="1:17" ht="45" x14ac:dyDescent="0.25">
      <c r="A158" s="199"/>
      <c r="B158" s="29" t="s">
        <v>22</v>
      </c>
      <c r="C158" s="14">
        <v>0</v>
      </c>
      <c r="D158" s="14">
        <v>1</v>
      </c>
      <c r="E158" s="14">
        <v>0</v>
      </c>
      <c r="F158" s="14">
        <v>0</v>
      </c>
      <c r="G158" s="36">
        <v>1</v>
      </c>
      <c r="Q158"/>
    </row>
    <row r="159" spans="1:17" x14ac:dyDescent="0.25">
      <c r="A159" s="199"/>
      <c r="B159" s="29" t="s">
        <v>9</v>
      </c>
      <c r="C159" s="14">
        <v>0</v>
      </c>
      <c r="D159" s="14">
        <v>0</v>
      </c>
      <c r="E159" s="14">
        <v>0</v>
      </c>
      <c r="F159" s="14">
        <v>0</v>
      </c>
      <c r="G159" s="36">
        <v>0</v>
      </c>
      <c r="Q159"/>
    </row>
    <row r="160" spans="1:17" ht="20.100000000000001" customHeight="1" x14ac:dyDescent="0.25">
      <c r="A160" s="199"/>
      <c r="B160" s="28" t="s">
        <v>11</v>
      </c>
      <c r="C160" s="14"/>
      <c r="D160" s="14"/>
      <c r="E160" s="14"/>
      <c r="F160" s="14"/>
      <c r="G160" s="36"/>
      <c r="Q160"/>
    </row>
    <row r="161" spans="1:17" ht="30" x14ac:dyDescent="0.25">
      <c r="A161" s="199"/>
      <c r="B161" s="29" t="s">
        <v>12</v>
      </c>
      <c r="C161" s="14">
        <v>1</v>
      </c>
      <c r="D161" s="14">
        <v>0</v>
      </c>
      <c r="E161" s="14">
        <v>0</v>
      </c>
      <c r="F161" s="14">
        <v>1</v>
      </c>
      <c r="G161" s="36">
        <v>2</v>
      </c>
      <c r="Q161"/>
    </row>
    <row r="162" spans="1:17" ht="20.100000000000001" customHeight="1" x14ac:dyDescent="0.25">
      <c r="A162" s="199"/>
      <c r="B162" s="30" t="s">
        <v>14</v>
      </c>
      <c r="C162" s="14"/>
      <c r="D162" s="14"/>
      <c r="E162" s="14"/>
      <c r="F162" s="14"/>
      <c r="G162" s="36"/>
      <c r="Q162"/>
    </row>
    <row r="163" spans="1:17" x14ac:dyDescent="0.25">
      <c r="A163" s="199"/>
      <c r="B163" s="31" t="s">
        <v>15</v>
      </c>
      <c r="C163" s="14">
        <v>0</v>
      </c>
      <c r="D163" s="14">
        <v>0</v>
      </c>
      <c r="E163" s="14">
        <v>0</v>
      </c>
      <c r="F163" s="14">
        <v>0</v>
      </c>
      <c r="G163" s="36">
        <v>0</v>
      </c>
      <c r="Q163"/>
    </row>
    <row r="164" spans="1:17" ht="20.100000000000001" customHeight="1" x14ac:dyDescent="0.25">
      <c r="A164" s="199"/>
      <c r="B164" s="30" t="s">
        <v>16</v>
      </c>
      <c r="C164" s="14"/>
      <c r="D164" s="14"/>
      <c r="E164" s="14"/>
      <c r="F164" s="14"/>
      <c r="G164" s="36"/>
      <c r="Q164"/>
    </row>
    <row r="165" spans="1:17" ht="30" x14ac:dyDescent="0.25">
      <c r="A165" s="199"/>
      <c r="B165" s="31" t="s">
        <v>17</v>
      </c>
      <c r="C165" s="14">
        <v>3</v>
      </c>
      <c r="D165" s="14">
        <v>3</v>
      </c>
      <c r="E165" s="14">
        <v>0</v>
      </c>
      <c r="F165" s="14">
        <v>0</v>
      </c>
      <c r="G165" s="36">
        <v>6</v>
      </c>
      <c r="Q165"/>
    </row>
    <row r="166" spans="1:17" ht="20.100000000000001" customHeight="1" x14ac:dyDescent="0.25">
      <c r="A166" s="199"/>
      <c r="B166" s="30" t="s">
        <v>19</v>
      </c>
      <c r="C166" s="14"/>
      <c r="D166" s="14"/>
      <c r="E166" s="14"/>
      <c r="F166" s="14"/>
      <c r="G166" s="36"/>
      <c r="Q166"/>
    </row>
    <row r="167" spans="1:17" x14ac:dyDescent="0.25">
      <c r="A167" s="199"/>
      <c r="B167" s="31" t="s">
        <v>21</v>
      </c>
      <c r="C167" s="14">
        <v>15</v>
      </c>
      <c r="D167" s="14">
        <v>15</v>
      </c>
      <c r="E167" s="14">
        <v>0</v>
      </c>
      <c r="F167" s="14">
        <v>0</v>
      </c>
      <c r="G167" s="36">
        <v>30</v>
      </c>
      <c r="Q167"/>
    </row>
    <row r="168" spans="1:17" ht="15.75" thickBot="1" x14ac:dyDescent="0.3">
      <c r="A168" s="200"/>
      <c r="B168" s="32" t="s">
        <v>42</v>
      </c>
      <c r="C168" s="37">
        <v>19</v>
      </c>
      <c r="D168" s="37">
        <v>19</v>
      </c>
      <c r="E168" s="37">
        <v>0</v>
      </c>
      <c r="F168" s="37">
        <v>1</v>
      </c>
      <c r="G168" s="38">
        <v>39</v>
      </c>
      <c r="Q168"/>
    </row>
    <row r="169" spans="1:17" ht="90" customHeight="1" x14ac:dyDescent="0.25">
      <c r="A169" s="198">
        <v>41652</v>
      </c>
      <c r="B169" s="27"/>
      <c r="C169" s="46" t="s">
        <v>1</v>
      </c>
      <c r="D169" s="46" t="s">
        <v>2</v>
      </c>
      <c r="E169" s="46" t="s">
        <v>3</v>
      </c>
      <c r="F169" s="46" t="s">
        <v>4</v>
      </c>
      <c r="G169" s="201" t="s">
        <v>43</v>
      </c>
      <c r="Q169"/>
    </row>
    <row r="170" spans="1:17" ht="20.100000000000001" customHeight="1" x14ac:dyDescent="0.25">
      <c r="A170" s="199"/>
      <c r="B170" s="45" t="s">
        <v>5</v>
      </c>
      <c r="C170" s="15"/>
      <c r="D170" s="15"/>
      <c r="E170" s="15"/>
      <c r="F170" s="15"/>
      <c r="G170" s="201"/>
      <c r="Q170"/>
    </row>
    <row r="171" spans="1:17" ht="20.100000000000001" customHeight="1" x14ac:dyDescent="0.25">
      <c r="A171" s="199"/>
      <c r="B171" s="28" t="s">
        <v>6</v>
      </c>
      <c r="C171" s="15"/>
      <c r="D171" s="15"/>
      <c r="E171" s="15"/>
      <c r="F171" s="15"/>
      <c r="G171" s="201"/>
      <c r="Q171"/>
    </row>
    <row r="172" spans="1:17" ht="45" x14ac:dyDescent="0.25">
      <c r="A172" s="199"/>
      <c r="B172" s="29" t="s">
        <v>22</v>
      </c>
      <c r="C172" s="14">
        <v>0</v>
      </c>
      <c r="D172" s="14">
        <v>1</v>
      </c>
      <c r="E172" s="14">
        <v>0</v>
      </c>
      <c r="F172" s="14">
        <v>0</v>
      </c>
      <c r="G172" s="36">
        <v>1</v>
      </c>
      <c r="Q172"/>
    </row>
    <row r="173" spans="1:17" x14ac:dyDescent="0.25">
      <c r="A173" s="199"/>
      <c r="B173" s="29" t="s">
        <v>9</v>
      </c>
      <c r="C173" s="14">
        <v>0</v>
      </c>
      <c r="D173" s="14">
        <v>0</v>
      </c>
      <c r="E173" s="14">
        <v>0</v>
      </c>
      <c r="F173" s="14">
        <v>0</v>
      </c>
      <c r="G173" s="36">
        <v>0</v>
      </c>
      <c r="Q173"/>
    </row>
    <row r="174" spans="1:17" ht="20.100000000000001" customHeight="1" x14ac:dyDescent="0.25">
      <c r="A174" s="199"/>
      <c r="B174" s="28" t="s">
        <v>11</v>
      </c>
      <c r="C174" s="14"/>
      <c r="D174" s="14"/>
      <c r="E174" s="14"/>
      <c r="F174" s="14"/>
      <c r="G174" s="36"/>
      <c r="Q174"/>
    </row>
    <row r="175" spans="1:17" ht="30" x14ac:dyDescent="0.25">
      <c r="A175" s="199"/>
      <c r="B175" s="29" t="s">
        <v>12</v>
      </c>
      <c r="C175" s="14">
        <v>1</v>
      </c>
      <c r="D175" s="14">
        <v>0</v>
      </c>
      <c r="E175" s="14">
        <v>0</v>
      </c>
      <c r="F175" s="14">
        <v>1</v>
      </c>
      <c r="G175" s="36">
        <v>2</v>
      </c>
      <c r="Q175"/>
    </row>
    <row r="176" spans="1:17" ht="20.100000000000001" customHeight="1" x14ac:dyDescent="0.25">
      <c r="A176" s="199"/>
      <c r="B176" s="30" t="s">
        <v>14</v>
      </c>
      <c r="C176" s="14"/>
      <c r="D176" s="14"/>
      <c r="E176" s="14"/>
      <c r="F176" s="14"/>
      <c r="G176" s="36"/>
      <c r="Q176"/>
    </row>
    <row r="177" spans="1:17" x14ac:dyDescent="0.25">
      <c r="A177" s="199"/>
      <c r="B177" s="31" t="s">
        <v>15</v>
      </c>
      <c r="C177" s="14">
        <v>0</v>
      </c>
      <c r="D177" s="14">
        <v>0</v>
      </c>
      <c r="E177" s="14">
        <v>0</v>
      </c>
      <c r="F177" s="14">
        <v>0</v>
      </c>
      <c r="G177" s="36">
        <v>0</v>
      </c>
      <c r="Q177"/>
    </row>
    <row r="178" spans="1:17" ht="20.100000000000001" customHeight="1" x14ac:dyDescent="0.25">
      <c r="A178" s="199"/>
      <c r="B178" s="30" t="s">
        <v>16</v>
      </c>
      <c r="C178" s="14"/>
      <c r="D178" s="14"/>
      <c r="E178" s="14"/>
      <c r="F178" s="14"/>
      <c r="G178" s="36"/>
      <c r="Q178"/>
    </row>
    <row r="179" spans="1:17" ht="30" x14ac:dyDescent="0.25">
      <c r="A179" s="199"/>
      <c r="B179" s="31" t="s">
        <v>17</v>
      </c>
      <c r="C179" s="14">
        <v>3</v>
      </c>
      <c r="D179" s="14">
        <v>3</v>
      </c>
      <c r="E179" s="14">
        <v>0</v>
      </c>
      <c r="F179" s="14">
        <v>0</v>
      </c>
      <c r="G179" s="36">
        <v>6</v>
      </c>
      <c r="Q179"/>
    </row>
    <row r="180" spans="1:17" ht="20.100000000000001" customHeight="1" x14ac:dyDescent="0.25">
      <c r="A180" s="199"/>
      <c r="B180" s="30" t="s">
        <v>19</v>
      </c>
      <c r="C180" s="14"/>
      <c r="D180" s="14"/>
      <c r="E180" s="14"/>
      <c r="F180" s="14"/>
      <c r="G180" s="36"/>
      <c r="Q180"/>
    </row>
    <row r="181" spans="1:17" x14ac:dyDescent="0.25">
      <c r="A181" s="199"/>
      <c r="B181" s="31" t="s">
        <v>21</v>
      </c>
      <c r="C181" s="14">
        <v>15</v>
      </c>
      <c r="D181" s="14">
        <v>15</v>
      </c>
      <c r="E181" s="14">
        <v>0</v>
      </c>
      <c r="F181" s="14">
        <v>0</v>
      </c>
      <c r="G181" s="36">
        <v>30</v>
      </c>
      <c r="Q181"/>
    </row>
    <row r="182" spans="1:17" ht="15.75" thickBot="1" x14ac:dyDescent="0.3">
      <c r="A182" s="200"/>
      <c r="B182" s="32" t="s">
        <v>42</v>
      </c>
      <c r="C182" s="37">
        <v>19</v>
      </c>
      <c r="D182" s="37">
        <v>19</v>
      </c>
      <c r="E182" s="37">
        <v>0</v>
      </c>
      <c r="F182" s="37">
        <v>1</v>
      </c>
      <c r="G182" s="38">
        <v>39</v>
      </c>
      <c r="Q182"/>
    </row>
    <row r="183" spans="1:17" ht="90" customHeight="1" x14ac:dyDescent="0.25">
      <c r="A183" s="198">
        <v>41653</v>
      </c>
      <c r="B183" s="27"/>
      <c r="C183" s="46" t="s">
        <v>1</v>
      </c>
      <c r="D183" s="46" t="s">
        <v>2</v>
      </c>
      <c r="E183" s="46" t="s">
        <v>3</v>
      </c>
      <c r="F183" s="46" t="s">
        <v>4</v>
      </c>
      <c r="G183" s="201" t="s">
        <v>43</v>
      </c>
      <c r="Q183"/>
    </row>
    <row r="184" spans="1:17" ht="20.100000000000001" customHeight="1" x14ac:dyDescent="0.25">
      <c r="A184" s="199"/>
      <c r="B184" s="45" t="s">
        <v>5</v>
      </c>
      <c r="C184" s="15"/>
      <c r="D184" s="15"/>
      <c r="E184" s="15"/>
      <c r="F184" s="15"/>
      <c r="G184" s="201"/>
      <c r="Q184"/>
    </row>
    <row r="185" spans="1:17" ht="20.100000000000001" customHeight="1" x14ac:dyDescent="0.25">
      <c r="A185" s="199"/>
      <c r="B185" s="28" t="s">
        <v>6</v>
      </c>
      <c r="C185" s="15"/>
      <c r="D185" s="15"/>
      <c r="E185" s="15"/>
      <c r="F185" s="15"/>
      <c r="G185" s="201"/>
      <c r="Q185"/>
    </row>
    <row r="186" spans="1:17" ht="45" x14ac:dyDescent="0.25">
      <c r="A186" s="199"/>
      <c r="B186" s="29" t="s">
        <v>22</v>
      </c>
      <c r="C186" s="14">
        <v>0</v>
      </c>
      <c r="D186" s="14">
        <v>1</v>
      </c>
      <c r="E186" s="14">
        <v>0</v>
      </c>
      <c r="F186" s="14">
        <v>0</v>
      </c>
      <c r="G186" s="36">
        <v>1</v>
      </c>
      <c r="Q186"/>
    </row>
    <row r="187" spans="1:17" x14ac:dyDescent="0.25">
      <c r="A187" s="199"/>
      <c r="B187" s="29" t="s">
        <v>9</v>
      </c>
      <c r="C187" s="14">
        <v>0</v>
      </c>
      <c r="D187" s="14">
        <v>0</v>
      </c>
      <c r="E187" s="14">
        <v>0</v>
      </c>
      <c r="F187" s="14">
        <v>0</v>
      </c>
      <c r="G187" s="36">
        <v>0</v>
      </c>
      <c r="Q187"/>
    </row>
    <row r="188" spans="1:17" ht="20.100000000000001" customHeight="1" x14ac:dyDescent="0.25">
      <c r="A188" s="199"/>
      <c r="B188" s="28" t="s">
        <v>11</v>
      </c>
      <c r="C188" s="14"/>
      <c r="D188" s="14"/>
      <c r="E188" s="14"/>
      <c r="F188" s="14"/>
      <c r="G188" s="36"/>
      <c r="Q188"/>
    </row>
    <row r="189" spans="1:17" ht="30" x14ac:dyDescent="0.25">
      <c r="A189" s="199"/>
      <c r="B189" s="29" t="s">
        <v>12</v>
      </c>
      <c r="C189" s="14">
        <v>1</v>
      </c>
      <c r="D189" s="14">
        <v>0</v>
      </c>
      <c r="E189" s="14">
        <v>0</v>
      </c>
      <c r="F189" s="14">
        <v>1</v>
      </c>
      <c r="G189" s="36">
        <v>2</v>
      </c>
      <c r="Q189"/>
    </row>
    <row r="190" spans="1:17" ht="20.100000000000001" customHeight="1" x14ac:dyDescent="0.25">
      <c r="A190" s="199"/>
      <c r="B190" s="30" t="s">
        <v>14</v>
      </c>
      <c r="C190" s="14"/>
      <c r="D190" s="14"/>
      <c r="E190" s="14"/>
      <c r="F190" s="14"/>
      <c r="G190" s="36"/>
      <c r="Q190"/>
    </row>
    <row r="191" spans="1:17" x14ac:dyDescent="0.25">
      <c r="A191" s="199"/>
      <c r="B191" s="31" t="s">
        <v>15</v>
      </c>
      <c r="C191" s="14">
        <v>0</v>
      </c>
      <c r="D191" s="14">
        <v>0</v>
      </c>
      <c r="E191" s="14">
        <v>0</v>
      </c>
      <c r="F191" s="14">
        <v>0</v>
      </c>
      <c r="G191" s="36">
        <v>0</v>
      </c>
      <c r="Q191"/>
    </row>
    <row r="192" spans="1:17" ht="20.100000000000001" customHeight="1" x14ac:dyDescent="0.25">
      <c r="A192" s="199"/>
      <c r="B192" s="30" t="s">
        <v>16</v>
      </c>
      <c r="C192" s="14"/>
      <c r="D192" s="14"/>
      <c r="E192" s="14"/>
      <c r="F192" s="14"/>
      <c r="G192" s="36"/>
      <c r="Q192"/>
    </row>
    <row r="193" spans="1:17" ht="30" x14ac:dyDescent="0.25">
      <c r="A193" s="199"/>
      <c r="B193" s="31" t="s">
        <v>17</v>
      </c>
      <c r="C193" s="14">
        <v>3</v>
      </c>
      <c r="D193" s="14">
        <v>3</v>
      </c>
      <c r="E193" s="14">
        <v>0</v>
      </c>
      <c r="F193" s="14">
        <v>0</v>
      </c>
      <c r="G193" s="36">
        <v>6</v>
      </c>
      <c r="Q193"/>
    </row>
    <row r="194" spans="1:17" ht="20.100000000000001" customHeight="1" x14ac:dyDescent="0.25">
      <c r="A194" s="199"/>
      <c r="B194" s="30" t="s">
        <v>19</v>
      </c>
      <c r="C194" s="14"/>
      <c r="D194" s="14"/>
      <c r="E194" s="14"/>
      <c r="F194" s="14"/>
      <c r="G194" s="36"/>
      <c r="Q194"/>
    </row>
    <row r="195" spans="1:17" x14ac:dyDescent="0.25">
      <c r="A195" s="199"/>
      <c r="B195" s="31" t="s">
        <v>21</v>
      </c>
      <c r="C195" s="14">
        <v>15</v>
      </c>
      <c r="D195" s="14">
        <v>15</v>
      </c>
      <c r="E195" s="14">
        <v>0</v>
      </c>
      <c r="F195" s="14">
        <v>0</v>
      </c>
      <c r="G195" s="36">
        <v>30</v>
      </c>
      <c r="Q195"/>
    </row>
    <row r="196" spans="1:17" ht="15.75" thickBot="1" x14ac:dyDescent="0.3">
      <c r="A196" s="200"/>
      <c r="B196" s="32" t="s">
        <v>42</v>
      </c>
      <c r="C196" s="37">
        <v>19</v>
      </c>
      <c r="D196" s="37">
        <v>19</v>
      </c>
      <c r="E196" s="37">
        <v>0</v>
      </c>
      <c r="F196" s="37">
        <v>1</v>
      </c>
      <c r="G196" s="38">
        <v>39</v>
      </c>
      <c r="Q196"/>
    </row>
    <row r="197" spans="1:17" ht="90" customHeight="1" x14ac:dyDescent="0.25">
      <c r="A197" s="198">
        <v>41654</v>
      </c>
      <c r="B197" s="27"/>
      <c r="C197" s="46" t="s">
        <v>1</v>
      </c>
      <c r="D197" s="46" t="s">
        <v>2</v>
      </c>
      <c r="E197" s="46" t="s">
        <v>3</v>
      </c>
      <c r="F197" s="46" t="s">
        <v>4</v>
      </c>
      <c r="G197" s="201" t="s">
        <v>43</v>
      </c>
      <c r="Q197"/>
    </row>
    <row r="198" spans="1:17" ht="20.100000000000001" customHeight="1" x14ac:dyDescent="0.25">
      <c r="A198" s="199"/>
      <c r="B198" s="45" t="s">
        <v>5</v>
      </c>
      <c r="C198" s="15"/>
      <c r="D198" s="15"/>
      <c r="E198" s="15"/>
      <c r="F198" s="15"/>
      <c r="G198" s="201"/>
      <c r="Q198"/>
    </row>
    <row r="199" spans="1:17" ht="20.100000000000001" customHeight="1" x14ac:dyDescent="0.25">
      <c r="A199" s="199"/>
      <c r="B199" s="28" t="s">
        <v>6</v>
      </c>
      <c r="C199" s="15"/>
      <c r="D199" s="15"/>
      <c r="E199" s="15"/>
      <c r="F199" s="15"/>
      <c r="G199" s="201"/>
      <c r="Q199"/>
    </row>
    <row r="200" spans="1:17" ht="45" x14ac:dyDescent="0.25">
      <c r="A200" s="199"/>
      <c r="B200" s="29" t="s">
        <v>22</v>
      </c>
      <c r="C200" s="14">
        <v>0</v>
      </c>
      <c r="D200" s="14">
        <v>1</v>
      </c>
      <c r="E200" s="14">
        <v>0</v>
      </c>
      <c r="F200" s="14">
        <v>0</v>
      </c>
      <c r="G200" s="36">
        <v>1</v>
      </c>
      <c r="Q200"/>
    </row>
    <row r="201" spans="1:17" x14ac:dyDescent="0.25">
      <c r="A201" s="199"/>
      <c r="B201" s="29" t="s">
        <v>9</v>
      </c>
      <c r="C201" s="14">
        <v>0</v>
      </c>
      <c r="D201" s="14">
        <v>0</v>
      </c>
      <c r="E201" s="14">
        <v>0</v>
      </c>
      <c r="F201" s="14">
        <v>0</v>
      </c>
      <c r="G201" s="36">
        <v>0</v>
      </c>
      <c r="Q201"/>
    </row>
    <row r="202" spans="1:17" ht="20.100000000000001" customHeight="1" x14ac:dyDescent="0.25">
      <c r="A202" s="199"/>
      <c r="B202" s="28" t="s">
        <v>11</v>
      </c>
      <c r="C202" s="14"/>
      <c r="D202" s="14"/>
      <c r="E202" s="14"/>
      <c r="F202" s="14"/>
      <c r="G202" s="36"/>
      <c r="Q202"/>
    </row>
    <row r="203" spans="1:17" ht="30" x14ac:dyDescent="0.25">
      <c r="A203" s="199"/>
      <c r="B203" s="29" t="s">
        <v>12</v>
      </c>
      <c r="C203" s="14">
        <v>1</v>
      </c>
      <c r="D203" s="14">
        <v>0</v>
      </c>
      <c r="E203" s="14">
        <v>1</v>
      </c>
      <c r="F203" s="14">
        <v>1</v>
      </c>
      <c r="G203" s="36">
        <v>3</v>
      </c>
      <c r="Q203"/>
    </row>
    <row r="204" spans="1:17" ht="20.100000000000001" customHeight="1" x14ac:dyDescent="0.25">
      <c r="A204" s="199"/>
      <c r="B204" s="30" t="s">
        <v>14</v>
      </c>
      <c r="C204" s="14"/>
      <c r="D204" s="14"/>
      <c r="E204" s="14"/>
      <c r="F204" s="14"/>
      <c r="G204" s="36"/>
      <c r="Q204"/>
    </row>
    <row r="205" spans="1:17" x14ac:dyDescent="0.25">
      <c r="A205" s="199"/>
      <c r="B205" s="31" t="s">
        <v>15</v>
      </c>
      <c r="C205" s="14">
        <v>0</v>
      </c>
      <c r="D205" s="14">
        <v>0</v>
      </c>
      <c r="E205" s="14">
        <v>0</v>
      </c>
      <c r="F205" s="14">
        <v>0</v>
      </c>
      <c r="G205" s="36">
        <v>0</v>
      </c>
      <c r="Q205"/>
    </row>
    <row r="206" spans="1:17" ht="20.100000000000001" customHeight="1" x14ac:dyDescent="0.25">
      <c r="A206" s="199"/>
      <c r="B206" s="30" t="s">
        <v>16</v>
      </c>
      <c r="C206" s="14"/>
      <c r="D206" s="14"/>
      <c r="E206" s="14"/>
      <c r="F206" s="14"/>
      <c r="G206" s="36"/>
      <c r="Q206"/>
    </row>
    <row r="207" spans="1:17" ht="30" x14ac:dyDescent="0.25">
      <c r="A207" s="199"/>
      <c r="B207" s="31" t="s">
        <v>17</v>
      </c>
      <c r="C207" s="14">
        <v>3</v>
      </c>
      <c r="D207" s="14">
        <v>3</v>
      </c>
      <c r="E207" s="14">
        <v>3</v>
      </c>
      <c r="F207" s="14">
        <v>0</v>
      </c>
      <c r="G207" s="36">
        <v>9</v>
      </c>
      <c r="Q207"/>
    </row>
    <row r="208" spans="1:17" ht="20.100000000000001" customHeight="1" x14ac:dyDescent="0.25">
      <c r="A208" s="199"/>
      <c r="B208" s="30" t="s">
        <v>19</v>
      </c>
      <c r="C208" s="14"/>
      <c r="D208" s="14"/>
      <c r="E208" s="14"/>
      <c r="F208" s="14"/>
      <c r="G208" s="36"/>
      <c r="Q208"/>
    </row>
    <row r="209" spans="1:17" x14ac:dyDescent="0.25">
      <c r="A209" s="199"/>
      <c r="B209" s="31" t="s">
        <v>21</v>
      </c>
      <c r="C209" s="14">
        <v>15</v>
      </c>
      <c r="D209" s="14">
        <v>15</v>
      </c>
      <c r="E209" s="14">
        <v>0</v>
      </c>
      <c r="F209" s="14">
        <v>0</v>
      </c>
      <c r="G209" s="36">
        <v>30</v>
      </c>
      <c r="Q209"/>
    </row>
    <row r="210" spans="1:17" ht="15.75" thickBot="1" x14ac:dyDescent="0.3">
      <c r="A210" s="200"/>
      <c r="B210" s="32" t="s">
        <v>42</v>
      </c>
      <c r="C210" s="37">
        <v>19</v>
      </c>
      <c r="D210" s="37">
        <v>19</v>
      </c>
      <c r="E210" s="37">
        <v>4</v>
      </c>
      <c r="F210" s="37">
        <v>1</v>
      </c>
      <c r="G210" s="38">
        <v>43</v>
      </c>
      <c r="Q210"/>
    </row>
    <row r="211" spans="1:17" ht="90" customHeight="1" x14ac:dyDescent="0.25">
      <c r="A211" s="198">
        <v>41655</v>
      </c>
      <c r="B211" s="27"/>
      <c r="C211" s="46" t="s">
        <v>1</v>
      </c>
      <c r="D211" s="46" t="s">
        <v>2</v>
      </c>
      <c r="E211" s="46" t="s">
        <v>3</v>
      </c>
      <c r="F211" s="46" t="s">
        <v>4</v>
      </c>
      <c r="G211" s="201" t="s">
        <v>43</v>
      </c>
      <c r="Q211"/>
    </row>
    <row r="212" spans="1:17" ht="20.100000000000001" customHeight="1" x14ac:dyDescent="0.25">
      <c r="A212" s="199"/>
      <c r="B212" s="45" t="s">
        <v>5</v>
      </c>
      <c r="C212" s="15"/>
      <c r="D212" s="15"/>
      <c r="E212" s="15"/>
      <c r="F212" s="15"/>
      <c r="G212" s="201"/>
      <c r="Q212"/>
    </row>
    <row r="213" spans="1:17" ht="20.100000000000001" customHeight="1" x14ac:dyDescent="0.25">
      <c r="A213" s="199"/>
      <c r="B213" s="28" t="s">
        <v>6</v>
      </c>
      <c r="C213" s="15"/>
      <c r="D213" s="15"/>
      <c r="E213" s="15"/>
      <c r="F213" s="15"/>
      <c r="G213" s="201"/>
      <c r="Q213"/>
    </row>
    <row r="214" spans="1:17" ht="45" x14ac:dyDescent="0.25">
      <c r="A214" s="199"/>
      <c r="B214" s="29" t="s">
        <v>22</v>
      </c>
      <c r="C214" s="14">
        <v>0</v>
      </c>
      <c r="D214" s="14">
        <v>1</v>
      </c>
      <c r="E214" s="14">
        <v>0</v>
      </c>
      <c r="F214" s="14">
        <v>0</v>
      </c>
      <c r="G214" s="36">
        <v>1</v>
      </c>
      <c r="Q214"/>
    </row>
    <row r="215" spans="1:17" x14ac:dyDescent="0.25">
      <c r="A215" s="199"/>
      <c r="B215" s="29" t="s">
        <v>9</v>
      </c>
      <c r="C215" s="14">
        <v>0</v>
      </c>
      <c r="D215" s="14">
        <v>0</v>
      </c>
      <c r="E215" s="14">
        <v>0</v>
      </c>
      <c r="F215" s="14">
        <v>0</v>
      </c>
      <c r="G215" s="36">
        <v>0</v>
      </c>
      <c r="Q215"/>
    </row>
    <row r="216" spans="1:17" ht="20.100000000000001" customHeight="1" x14ac:dyDescent="0.25">
      <c r="A216" s="199"/>
      <c r="B216" s="28" t="s">
        <v>11</v>
      </c>
      <c r="C216" s="14"/>
      <c r="D216" s="14"/>
      <c r="E216" s="14"/>
      <c r="F216" s="14"/>
      <c r="G216" s="36"/>
      <c r="Q216"/>
    </row>
    <row r="217" spans="1:17" ht="30" x14ac:dyDescent="0.25">
      <c r="A217" s="199"/>
      <c r="B217" s="29" t="s">
        <v>12</v>
      </c>
      <c r="C217" s="14">
        <v>1</v>
      </c>
      <c r="D217" s="14">
        <v>0</v>
      </c>
      <c r="E217" s="14">
        <v>0</v>
      </c>
      <c r="F217" s="14">
        <v>1</v>
      </c>
      <c r="G217" s="36">
        <v>2</v>
      </c>
      <c r="Q217"/>
    </row>
    <row r="218" spans="1:17" ht="20.100000000000001" customHeight="1" x14ac:dyDescent="0.25">
      <c r="A218" s="199"/>
      <c r="B218" s="30" t="s">
        <v>14</v>
      </c>
      <c r="C218" s="14"/>
      <c r="D218" s="14"/>
      <c r="E218" s="14"/>
      <c r="F218" s="14"/>
      <c r="G218" s="36"/>
      <c r="Q218"/>
    </row>
    <row r="219" spans="1:17" x14ac:dyDescent="0.25">
      <c r="A219" s="199"/>
      <c r="B219" s="31" t="s">
        <v>15</v>
      </c>
      <c r="C219" s="14">
        <v>0</v>
      </c>
      <c r="D219" s="14">
        <v>0</v>
      </c>
      <c r="E219" s="14">
        <v>0</v>
      </c>
      <c r="F219" s="14">
        <v>0</v>
      </c>
      <c r="G219" s="36">
        <v>0</v>
      </c>
      <c r="Q219"/>
    </row>
    <row r="220" spans="1:17" ht="20.100000000000001" customHeight="1" x14ac:dyDescent="0.25">
      <c r="A220" s="199"/>
      <c r="B220" s="30" t="s">
        <v>16</v>
      </c>
      <c r="C220" s="14"/>
      <c r="D220" s="14"/>
      <c r="E220" s="14"/>
      <c r="F220" s="14"/>
      <c r="G220" s="36"/>
      <c r="Q220"/>
    </row>
    <row r="221" spans="1:17" ht="30" x14ac:dyDescent="0.25">
      <c r="A221" s="199"/>
      <c r="B221" s="31" t="s">
        <v>17</v>
      </c>
      <c r="C221" s="14">
        <v>3</v>
      </c>
      <c r="D221" s="14">
        <v>3</v>
      </c>
      <c r="E221" s="14">
        <v>0</v>
      </c>
      <c r="F221" s="14">
        <v>0</v>
      </c>
      <c r="G221" s="36">
        <v>6</v>
      </c>
      <c r="Q221"/>
    </row>
    <row r="222" spans="1:17" ht="20.100000000000001" customHeight="1" x14ac:dyDescent="0.25">
      <c r="A222" s="199"/>
      <c r="B222" s="30" t="s">
        <v>19</v>
      </c>
      <c r="C222" s="14"/>
      <c r="D222" s="14"/>
      <c r="E222" s="14"/>
      <c r="F222" s="14"/>
      <c r="G222" s="36"/>
      <c r="Q222"/>
    </row>
    <row r="223" spans="1:17" x14ac:dyDescent="0.25">
      <c r="A223" s="199"/>
      <c r="B223" s="31" t="s">
        <v>21</v>
      </c>
      <c r="C223" s="14">
        <v>15</v>
      </c>
      <c r="D223" s="14">
        <v>15</v>
      </c>
      <c r="E223" s="14">
        <v>0</v>
      </c>
      <c r="F223" s="14">
        <v>0</v>
      </c>
      <c r="G223" s="36">
        <v>30</v>
      </c>
      <c r="Q223"/>
    </row>
    <row r="224" spans="1:17" ht="15.75" thickBot="1" x14ac:dyDescent="0.3">
      <c r="A224" s="200"/>
      <c r="B224" s="32" t="s">
        <v>42</v>
      </c>
      <c r="C224" s="37">
        <v>19</v>
      </c>
      <c r="D224" s="37">
        <v>19</v>
      </c>
      <c r="E224" s="37">
        <v>0</v>
      </c>
      <c r="F224" s="37">
        <v>1</v>
      </c>
      <c r="G224" s="38">
        <v>39</v>
      </c>
      <c r="Q224"/>
    </row>
    <row r="225" spans="1:17" ht="90" customHeight="1" x14ac:dyDescent="0.25">
      <c r="A225" s="198">
        <v>41656</v>
      </c>
      <c r="B225" s="27"/>
      <c r="C225" s="46" t="s">
        <v>1</v>
      </c>
      <c r="D225" s="46" t="s">
        <v>2</v>
      </c>
      <c r="E225" s="46" t="s">
        <v>3</v>
      </c>
      <c r="F225" s="46" t="s">
        <v>4</v>
      </c>
      <c r="G225" s="201" t="s">
        <v>43</v>
      </c>
      <c r="Q225"/>
    </row>
    <row r="226" spans="1:17" ht="20.100000000000001" customHeight="1" x14ac:dyDescent="0.25">
      <c r="A226" s="199"/>
      <c r="B226" s="45" t="s">
        <v>5</v>
      </c>
      <c r="C226" s="15"/>
      <c r="D226" s="15"/>
      <c r="E226" s="15"/>
      <c r="F226" s="15"/>
      <c r="G226" s="201"/>
      <c r="Q226"/>
    </row>
    <row r="227" spans="1:17" ht="20.100000000000001" customHeight="1" x14ac:dyDescent="0.25">
      <c r="A227" s="199"/>
      <c r="B227" s="28" t="s">
        <v>6</v>
      </c>
      <c r="C227" s="15"/>
      <c r="D227" s="15"/>
      <c r="E227" s="15"/>
      <c r="F227" s="15"/>
      <c r="G227" s="201"/>
      <c r="Q227"/>
    </row>
    <row r="228" spans="1:17" ht="45" x14ac:dyDescent="0.25">
      <c r="A228" s="199"/>
      <c r="B228" s="29" t="s">
        <v>22</v>
      </c>
      <c r="C228" s="14">
        <v>0</v>
      </c>
      <c r="D228" s="14">
        <v>1</v>
      </c>
      <c r="E228" s="14">
        <v>0</v>
      </c>
      <c r="F228" s="14">
        <v>0</v>
      </c>
      <c r="G228" s="36">
        <v>1</v>
      </c>
      <c r="Q228"/>
    </row>
    <row r="229" spans="1:17" x14ac:dyDescent="0.25">
      <c r="A229" s="199"/>
      <c r="B229" s="29" t="s">
        <v>9</v>
      </c>
      <c r="C229" s="14">
        <v>0</v>
      </c>
      <c r="D229" s="14">
        <v>0</v>
      </c>
      <c r="E229" s="14">
        <v>0</v>
      </c>
      <c r="F229" s="14">
        <v>0</v>
      </c>
      <c r="G229" s="36">
        <v>0</v>
      </c>
      <c r="Q229"/>
    </row>
    <row r="230" spans="1:17" ht="20.100000000000001" customHeight="1" x14ac:dyDescent="0.25">
      <c r="A230" s="199"/>
      <c r="B230" s="28" t="s">
        <v>11</v>
      </c>
      <c r="C230" s="14"/>
      <c r="D230" s="14"/>
      <c r="E230" s="14"/>
      <c r="F230" s="14"/>
      <c r="G230" s="36"/>
      <c r="Q230"/>
    </row>
    <row r="231" spans="1:17" ht="30" x14ac:dyDescent="0.25">
      <c r="A231" s="199"/>
      <c r="B231" s="29" t="s">
        <v>12</v>
      </c>
      <c r="C231" s="14">
        <v>1</v>
      </c>
      <c r="D231" s="14">
        <v>0</v>
      </c>
      <c r="E231" s="14">
        <v>0</v>
      </c>
      <c r="F231" s="14">
        <v>1</v>
      </c>
      <c r="G231" s="36">
        <v>2</v>
      </c>
      <c r="Q231"/>
    </row>
    <row r="232" spans="1:17" ht="20.100000000000001" customHeight="1" x14ac:dyDescent="0.25">
      <c r="A232" s="199"/>
      <c r="B232" s="30" t="s">
        <v>14</v>
      </c>
      <c r="C232" s="14"/>
      <c r="D232" s="14"/>
      <c r="E232" s="14"/>
      <c r="F232" s="14"/>
      <c r="G232" s="36"/>
      <c r="Q232"/>
    </row>
    <row r="233" spans="1:17" x14ac:dyDescent="0.25">
      <c r="A233" s="199"/>
      <c r="B233" s="31" t="s">
        <v>15</v>
      </c>
      <c r="C233" s="14">
        <v>0</v>
      </c>
      <c r="D233" s="14">
        <v>0</v>
      </c>
      <c r="E233" s="14">
        <v>0</v>
      </c>
      <c r="F233" s="14">
        <v>0</v>
      </c>
      <c r="G233" s="36">
        <v>0</v>
      </c>
      <c r="Q233"/>
    </row>
    <row r="234" spans="1:17" ht="20.100000000000001" customHeight="1" x14ac:dyDescent="0.25">
      <c r="A234" s="199"/>
      <c r="B234" s="30" t="s">
        <v>16</v>
      </c>
      <c r="C234" s="14"/>
      <c r="D234" s="14"/>
      <c r="E234" s="14"/>
      <c r="F234" s="14"/>
      <c r="G234" s="36"/>
      <c r="Q234"/>
    </row>
    <row r="235" spans="1:17" ht="30" x14ac:dyDescent="0.25">
      <c r="A235" s="199"/>
      <c r="B235" s="31" t="s">
        <v>17</v>
      </c>
      <c r="C235" s="14">
        <v>3</v>
      </c>
      <c r="D235" s="14">
        <v>3</v>
      </c>
      <c r="E235" s="14">
        <v>0</v>
      </c>
      <c r="F235" s="14">
        <v>0</v>
      </c>
      <c r="G235" s="36">
        <v>6</v>
      </c>
      <c r="Q235"/>
    </row>
    <row r="236" spans="1:17" ht="20.100000000000001" customHeight="1" x14ac:dyDescent="0.25">
      <c r="A236" s="199"/>
      <c r="B236" s="30" t="s">
        <v>19</v>
      </c>
      <c r="C236" s="14"/>
      <c r="D236" s="14"/>
      <c r="E236" s="14"/>
      <c r="F236" s="14"/>
      <c r="G236" s="36"/>
      <c r="Q236"/>
    </row>
    <row r="237" spans="1:17" x14ac:dyDescent="0.25">
      <c r="A237" s="199"/>
      <c r="B237" s="31" t="s">
        <v>21</v>
      </c>
      <c r="C237" s="14">
        <v>15</v>
      </c>
      <c r="D237" s="14">
        <v>15</v>
      </c>
      <c r="E237" s="14">
        <v>0</v>
      </c>
      <c r="F237" s="14">
        <v>0</v>
      </c>
      <c r="G237" s="36">
        <v>30</v>
      </c>
      <c r="Q237"/>
    </row>
    <row r="238" spans="1:17" ht="15.75" thickBot="1" x14ac:dyDescent="0.3">
      <c r="A238" s="200"/>
      <c r="B238" s="32" t="s">
        <v>42</v>
      </c>
      <c r="C238" s="37">
        <v>19</v>
      </c>
      <c r="D238" s="37">
        <v>19</v>
      </c>
      <c r="E238" s="37">
        <v>0</v>
      </c>
      <c r="F238" s="37">
        <v>1</v>
      </c>
      <c r="G238" s="38">
        <v>39</v>
      </c>
      <c r="Q238"/>
    </row>
    <row r="239" spans="1:17" ht="90" customHeight="1" x14ac:dyDescent="0.25">
      <c r="A239" s="198">
        <v>41657</v>
      </c>
      <c r="B239" s="27"/>
      <c r="C239" s="46" t="s">
        <v>1</v>
      </c>
      <c r="D239" s="46" t="s">
        <v>2</v>
      </c>
      <c r="E239" s="46" t="s">
        <v>3</v>
      </c>
      <c r="F239" s="46" t="s">
        <v>4</v>
      </c>
      <c r="G239" s="201" t="s">
        <v>43</v>
      </c>
      <c r="Q239"/>
    </row>
    <row r="240" spans="1:17" ht="20.100000000000001" customHeight="1" x14ac:dyDescent="0.25">
      <c r="A240" s="199"/>
      <c r="B240" s="45" t="s">
        <v>5</v>
      </c>
      <c r="C240" s="15"/>
      <c r="D240" s="15"/>
      <c r="E240" s="15"/>
      <c r="F240" s="15"/>
      <c r="G240" s="201"/>
      <c r="Q240"/>
    </row>
    <row r="241" spans="1:17" ht="20.100000000000001" customHeight="1" x14ac:dyDescent="0.25">
      <c r="A241" s="199"/>
      <c r="B241" s="28" t="s">
        <v>6</v>
      </c>
      <c r="C241" s="15"/>
      <c r="D241" s="15"/>
      <c r="E241" s="15"/>
      <c r="F241" s="15"/>
      <c r="G241" s="201"/>
      <c r="Q241"/>
    </row>
    <row r="242" spans="1:17" ht="45" x14ac:dyDescent="0.25">
      <c r="A242" s="199"/>
      <c r="B242" s="29" t="s">
        <v>22</v>
      </c>
      <c r="C242" s="14">
        <v>0</v>
      </c>
      <c r="D242" s="14">
        <v>1</v>
      </c>
      <c r="E242" s="14">
        <v>0</v>
      </c>
      <c r="F242" s="14">
        <v>0</v>
      </c>
      <c r="G242" s="36">
        <v>1</v>
      </c>
      <c r="Q242"/>
    </row>
    <row r="243" spans="1:17" x14ac:dyDescent="0.25">
      <c r="A243" s="199"/>
      <c r="B243" s="29" t="s">
        <v>9</v>
      </c>
      <c r="C243" s="14">
        <v>0</v>
      </c>
      <c r="D243" s="14">
        <v>0</v>
      </c>
      <c r="E243" s="14">
        <v>0</v>
      </c>
      <c r="F243" s="14">
        <v>0</v>
      </c>
      <c r="G243" s="36">
        <v>0</v>
      </c>
      <c r="Q243"/>
    </row>
    <row r="244" spans="1:17" ht="20.100000000000001" customHeight="1" x14ac:dyDescent="0.25">
      <c r="A244" s="199"/>
      <c r="B244" s="28" t="s">
        <v>11</v>
      </c>
      <c r="C244" s="14"/>
      <c r="D244" s="14"/>
      <c r="E244" s="14"/>
      <c r="F244" s="14"/>
      <c r="G244" s="36"/>
      <c r="Q244"/>
    </row>
    <row r="245" spans="1:17" ht="30" x14ac:dyDescent="0.25">
      <c r="A245" s="199"/>
      <c r="B245" s="29" t="s">
        <v>12</v>
      </c>
      <c r="C245" s="14">
        <v>1</v>
      </c>
      <c r="D245" s="14">
        <v>0</v>
      </c>
      <c r="E245" s="14">
        <v>0</v>
      </c>
      <c r="F245" s="14">
        <v>1</v>
      </c>
      <c r="G245" s="36">
        <v>2</v>
      </c>
      <c r="Q245"/>
    </row>
    <row r="246" spans="1:17" ht="20.100000000000001" customHeight="1" x14ac:dyDescent="0.25">
      <c r="A246" s="199"/>
      <c r="B246" s="30" t="s">
        <v>14</v>
      </c>
      <c r="C246" s="14"/>
      <c r="D246" s="14"/>
      <c r="E246" s="14"/>
      <c r="F246" s="14"/>
      <c r="G246" s="36"/>
      <c r="Q246"/>
    </row>
    <row r="247" spans="1:17" x14ac:dyDescent="0.25">
      <c r="A247" s="199"/>
      <c r="B247" s="31" t="s">
        <v>15</v>
      </c>
      <c r="C247" s="14">
        <v>0</v>
      </c>
      <c r="D247" s="14">
        <v>0</v>
      </c>
      <c r="E247" s="14">
        <v>0</v>
      </c>
      <c r="F247" s="14">
        <v>0</v>
      </c>
      <c r="G247" s="36">
        <v>0</v>
      </c>
      <c r="Q247"/>
    </row>
    <row r="248" spans="1:17" ht="20.100000000000001" customHeight="1" x14ac:dyDescent="0.25">
      <c r="A248" s="199"/>
      <c r="B248" s="30" t="s">
        <v>16</v>
      </c>
      <c r="C248" s="14"/>
      <c r="D248" s="14"/>
      <c r="E248" s="14"/>
      <c r="F248" s="14"/>
      <c r="G248" s="36"/>
      <c r="Q248"/>
    </row>
    <row r="249" spans="1:17" ht="30" x14ac:dyDescent="0.25">
      <c r="A249" s="199"/>
      <c r="B249" s="31" t="s">
        <v>17</v>
      </c>
      <c r="C249" s="14">
        <v>3</v>
      </c>
      <c r="D249" s="14">
        <v>3</v>
      </c>
      <c r="E249" s="14">
        <v>0</v>
      </c>
      <c r="F249" s="14">
        <v>0</v>
      </c>
      <c r="G249" s="36">
        <v>6</v>
      </c>
      <c r="Q249"/>
    </row>
    <row r="250" spans="1:17" ht="20.100000000000001" customHeight="1" x14ac:dyDescent="0.25">
      <c r="A250" s="199"/>
      <c r="B250" s="30" t="s">
        <v>19</v>
      </c>
      <c r="C250" s="14"/>
      <c r="D250" s="14"/>
      <c r="E250" s="14"/>
      <c r="F250" s="14"/>
      <c r="G250" s="36"/>
      <c r="Q250"/>
    </row>
    <row r="251" spans="1:17" x14ac:dyDescent="0.25">
      <c r="A251" s="199"/>
      <c r="B251" s="31" t="s">
        <v>21</v>
      </c>
      <c r="C251" s="14">
        <v>15</v>
      </c>
      <c r="D251" s="14">
        <v>15</v>
      </c>
      <c r="E251" s="14">
        <v>0</v>
      </c>
      <c r="F251" s="14">
        <v>0</v>
      </c>
      <c r="G251" s="36">
        <v>30</v>
      </c>
      <c r="Q251"/>
    </row>
    <row r="252" spans="1:17" ht="15.75" thickBot="1" x14ac:dyDescent="0.3">
      <c r="A252" s="200"/>
      <c r="B252" s="32" t="s">
        <v>42</v>
      </c>
      <c r="C252" s="37">
        <v>19</v>
      </c>
      <c r="D252" s="37">
        <v>19</v>
      </c>
      <c r="E252" s="37">
        <v>0</v>
      </c>
      <c r="F252" s="37">
        <v>1</v>
      </c>
      <c r="G252" s="38">
        <v>39</v>
      </c>
      <c r="Q252"/>
    </row>
    <row r="253" spans="1:17" ht="90" customHeight="1" x14ac:dyDescent="0.25">
      <c r="A253" s="198">
        <v>41658</v>
      </c>
      <c r="B253" s="27"/>
      <c r="C253" s="46" t="s">
        <v>1</v>
      </c>
      <c r="D253" s="46" t="s">
        <v>2</v>
      </c>
      <c r="E253" s="46" t="s">
        <v>3</v>
      </c>
      <c r="F253" s="46" t="s">
        <v>4</v>
      </c>
      <c r="G253" s="201" t="s">
        <v>43</v>
      </c>
      <c r="Q253"/>
    </row>
    <row r="254" spans="1:17" ht="20.100000000000001" customHeight="1" x14ac:dyDescent="0.25">
      <c r="A254" s="199"/>
      <c r="B254" s="45" t="s">
        <v>5</v>
      </c>
      <c r="C254" s="15"/>
      <c r="D254" s="15"/>
      <c r="E254" s="15"/>
      <c r="F254" s="15"/>
      <c r="G254" s="201"/>
      <c r="Q254"/>
    </row>
    <row r="255" spans="1:17" ht="20.100000000000001" customHeight="1" x14ac:dyDescent="0.25">
      <c r="A255" s="199"/>
      <c r="B255" s="28" t="s">
        <v>6</v>
      </c>
      <c r="C255" s="15"/>
      <c r="D255" s="15"/>
      <c r="E255" s="15"/>
      <c r="F255" s="15"/>
      <c r="G255" s="201"/>
      <c r="Q255"/>
    </row>
    <row r="256" spans="1:17" ht="45" x14ac:dyDescent="0.25">
      <c r="A256" s="199"/>
      <c r="B256" s="29" t="s">
        <v>22</v>
      </c>
      <c r="C256" s="14">
        <v>0</v>
      </c>
      <c r="D256" s="14">
        <v>1</v>
      </c>
      <c r="E256" s="14">
        <v>0</v>
      </c>
      <c r="F256" s="14">
        <v>0</v>
      </c>
      <c r="G256" s="36">
        <v>1</v>
      </c>
      <c r="Q256"/>
    </row>
    <row r="257" spans="1:17" x14ac:dyDescent="0.25">
      <c r="A257" s="199"/>
      <c r="B257" s="29" t="s">
        <v>9</v>
      </c>
      <c r="C257" s="14">
        <v>0</v>
      </c>
      <c r="D257" s="14">
        <v>0</v>
      </c>
      <c r="E257" s="14">
        <v>0</v>
      </c>
      <c r="F257" s="14">
        <v>0</v>
      </c>
      <c r="G257" s="36">
        <v>0</v>
      </c>
      <c r="Q257"/>
    </row>
    <row r="258" spans="1:17" ht="20.100000000000001" customHeight="1" x14ac:dyDescent="0.25">
      <c r="A258" s="199"/>
      <c r="B258" s="28" t="s">
        <v>11</v>
      </c>
      <c r="C258" s="14"/>
      <c r="D258" s="14"/>
      <c r="E258" s="14"/>
      <c r="F258" s="14"/>
      <c r="G258" s="36"/>
      <c r="Q258"/>
    </row>
    <row r="259" spans="1:17" ht="30" x14ac:dyDescent="0.25">
      <c r="A259" s="199"/>
      <c r="B259" s="29" t="s">
        <v>12</v>
      </c>
      <c r="C259" s="14">
        <v>1</v>
      </c>
      <c r="D259" s="14">
        <v>0</v>
      </c>
      <c r="E259" s="14">
        <v>0</v>
      </c>
      <c r="F259" s="14">
        <v>1</v>
      </c>
      <c r="G259" s="36">
        <v>2</v>
      </c>
      <c r="Q259"/>
    </row>
    <row r="260" spans="1:17" ht="20.100000000000001" customHeight="1" x14ac:dyDescent="0.25">
      <c r="A260" s="199"/>
      <c r="B260" s="30" t="s">
        <v>14</v>
      </c>
      <c r="C260" s="14"/>
      <c r="D260" s="14"/>
      <c r="E260" s="14"/>
      <c r="F260" s="14"/>
      <c r="G260" s="36"/>
      <c r="Q260"/>
    </row>
    <row r="261" spans="1:17" x14ac:dyDescent="0.25">
      <c r="A261" s="199"/>
      <c r="B261" s="31" t="s">
        <v>15</v>
      </c>
      <c r="C261" s="14">
        <v>0</v>
      </c>
      <c r="D261" s="14">
        <v>0</v>
      </c>
      <c r="E261" s="14">
        <v>0</v>
      </c>
      <c r="F261" s="14">
        <v>0</v>
      </c>
      <c r="G261" s="36">
        <v>0</v>
      </c>
      <c r="Q261"/>
    </row>
    <row r="262" spans="1:17" ht="20.100000000000001" customHeight="1" x14ac:dyDescent="0.25">
      <c r="A262" s="199"/>
      <c r="B262" s="30" t="s">
        <v>16</v>
      </c>
      <c r="C262" s="14"/>
      <c r="D262" s="14"/>
      <c r="E262" s="14"/>
      <c r="F262" s="14"/>
      <c r="G262" s="36"/>
      <c r="Q262"/>
    </row>
    <row r="263" spans="1:17" ht="30" x14ac:dyDescent="0.25">
      <c r="A263" s="199"/>
      <c r="B263" s="31" t="s">
        <v>17</v>
      </c>
      <c r="C263" s="14">
        <v>3</v>
      </c>
      <c r="D263" s="14">
        <v>3</v>
      </c>
      <c r="E263" s="14">
        <v>0</v>
      </c>
      <c r="F263" s="14">
        <v>0</v>
      </c>
      <c r="G263" s="36">
        <v>6</v>
      </c>
      <c r="Q263"/>
    </row>
    <row r="264" spans="1:17" ht="20.100000000000001" customHeight="1" x14ac:dyDescent="0.25">
      <c r="A264" s="199"/>
      <c r="B264" s="30" t="s">
        <v>19</v>
      </c>
      <c r="C264" s="14"/>
      <c r="D264" s="14"/>
      <c r="E264" s="14"/>
      <c r="F264" s="14"/>
      <c r="G264" s="36"/>
      <c r="Q264"/>
    </row>
    <row r="265" spans="1:17" x14ac:dyDescent="0.25">
      <c r="A265" s="199"/>
      <c r="B265" s="31" t="s">
        <v>21</v>
      </c>
      <c r="C265" s="14">
        <v>15</v>
      </c>
      <c r="D265" s="14">
        <v>15</v>
      </c>
      <c r="E265" s="14">
        <v>0</v>
      </c>
      <c r="F265" s="14">
        <v>0</v>
      </c>
      <c r="G265" s="36">
        <v>30</v>
      </c>
      <c r="Q265"/>
    </row>
    <row r="266" spans="1:17" ht="15.75" thickBot="1" x14ac:dyDescent="0.3">
      <c r="A266" s="200"/>
      <c r="B266" s="32" t="s">
        <v>42</v>
      </c>
      <c r="C266" s="37">
        <v>19</v>
      </c>
      <c r="D266" s="37">
        <v>19</v>
      </c>
      <c r="E266" s="37">
        <v>0</v>
      </c>
      <c r="F266" s="37">
        <v>1</v>
      </c>
      <c r="G266" s="38">
        <v>39</v>
      </c>
      <c r="Q266"/>
    </row>
    <row r="267" spans="1:17" ht="90" customHeight="1" x14ac:dyDescent="0.25">
      <c r="A267" s="198">
        <v>41659</v>
      </c>
      <c r="B267" s="27"/>
      <c r="C267" s="46" t="s">
        <v>1</v>
      </c>
      <c r="D267" s="46" t="s">
        <v>2</v>
      </c>
      <c r="E267" s="46" t="s">
        <v>3</v>
      </c>
      <c r="F267" s="46" t="s">
        <v>4</v>
      </c>
      <c r="G267" s="201" t="s">
        <v>43</v>
      </c>
      <c r="Q267"/>
    </row>
    <row r="268" spans="1:17" ht="20.100000000000001" customHeight="1" x14ac:dyDescent="0.25">
      <c r="A268" s="199"/>
      <c r="B268" s="45" t="s">
        <v>5</v>
      </c>
      <c r="C268" s="15"/>
      <c r="D268" s="15"/>
      <c r="E268" s="15"/>
      <c r="F268" s="15"/>
      <c r="G268" s="201"/>
      <c r="Q268"/>
    </row>
    <row r="269" spans="1:17" ht="20.100000000000001" customHeight="1" x14ac:dyDescent="0.25">
      <c r="A269" s="199"/>
      <c r="B269" s="28" t="s">
        <v>6</v>
      </c>
      <c r="C269" s="15"/>
      <c r="D269" s="15"/>
      <c r="E269" s="15"/>
      <c r="F269" s="15"/>
      <c r="G269" s="201"/>
      <c r="Q269"/>
    </row>
    <row r="270" spans="1:17" ht="45" x14ac:dyDescent="0.25">
      <c r="A270" s="199"/>
      <c r="B270" s="29" t="s">
        <v>22</v>
      </c>
      <c r="C270" s="14">
        <v>0</v>
      </c>
      <c r="D270" s="14">
        <v>1</v>
      </c>
      <c r="E270" s="14">
        <v>0</v>
      </c>
      <c r="F270" s="14">
        <v>0</v>
      </c>
      <c r="G270" s="36">
        <v>1</v>
      </c>
      <c r="Q270"/>
    </row>
    <row r="271" spans="1:17" x14ac:dyDescent="0.25">
      <c r="A271" s="199"/>
      <c r="B271" s="29" t="s">
        <v>9</v>
      </c>
      <c r="C271" s="14">
        <v>0</v>
      </c>
      <c r="D271" s="14">
        <v>0</v>
      </c>
      <c r="E271" s="14">
        <v>0</v>
      </c>
      <c r="F271" s="14">
        <v>0</v>
      </c>
      <c r="G271" s="36">
        <v>0</v>
      </c>
      <c r="Q271"/>
    </row>
    <row r="272" spans="1:17" ht="20.100000000000001" customHeight="1" x14ac:dyDescent="0.25">
      <c r="A272" s="199"/>
      <c r="B272" s="28" t="s">
        <v>11</v>
      </c>
      <c r="C272" s="14"/>
      <c r="D272" s="14"/>
      <c r="E272" s="14"/>
      <c r="F272" s="14"/>
      <c r="G272" s="36"/>
      <c r="Q272"/>
    </row>
    <row r="273" spans="1:17" ht="30" x14ac:dyDescent="0.25">
      <c r="A273" s="199"/>
      <c r="B273" s="29" t="s">
        <v>12</v>
      </c>
      <c r="C273" s="14">
        <v>1</v>
      </c>
      <c r="D273" s="14">
        <v>0</v>
      </c>
      <c r="E273" s="14">
        <v>0</v>
      </c>
      <c r="F273" s="14">
        <v>1</v>
      </c>
      <c r="G273" s="36">
        <v>2</v>
      </c>
      <c r="Q273"/>
    </row>
    <row r="274" spans="1:17" ht="20.100000000000001" customHeight="1" x14ac:dyDescent="0.25">
      <c r="A274" s="199"/>
      <c r="B274" s="30" t="s">
        <v>14</v>
      </c>
      <c r="C274" s="14"/>
      <c r="D274" s="14"/>
      <c r="E274" s="14"/>
      <c r="F274" s="14"/>
      <c r="G274" s="36"/>
      <c r="Q274"/>
    </row>
    <row r="275" spans="1:17" x14ac:dyDescent="0.25">
      <c r="A275" s="199"/>
      <c r="B275" s="31" t="s">
        <v>15</v>
      </c>
      <c r="C275" s="14">
        <v>0</v>
      </c>
      <c r="D275" s="14">
        <v>0</v>
      </c>
      <c r="E275" s="14">
        <v>0</v>
      </c>
      <c r="F275" s="14">
        <v>0</v>
      </c>
      <c r="G275" s="36">
        <v>0</v>
      </c>
      <c r="Q275"/>
    </row>
    <row r="276" spans="1:17" ht="20.100000000000001" customHeight="1" x14ac:dyDescent="0.25">
      <c r="A276" s="199"/>
      <c r="B276" s="30" t="s">
        <v>16</v>
      </c>
      <c r="C276" s="14"/>
      <c r="D276" s="14"/>
      <c r="E276" s="14"/>
      <c r="F276" s="14"/>
      <c r="G276" s="36"/>
      <c r="Q276"/>
    </row>
    <row r="277" spans="1:17" ht="30" x14ac:dyDescent="0.25">
      <c r="A277" s="199"/>
      <c r="B277" s="31" t="s">
        <v>17</v>
      </c>
      <c r="C277" s="14">
        <v>3</v>
      </c>
      <c r="D277" s="14">
        <v>3</v>
      </c>
      <c r="E277" s="14">
        <v>0</v>
      </c>
      <c r="F277" s="14">
        <v>0</v>
      </c>
      <c r="G277" s="36">
        <v>6</v>
      </c>
      <c r="Q277"/>
    </row>
    <row r="278" spans="1:17" ht="20.100000000000001" customHeight="1" x14ac:dyDescent="0.25">
      <c r="A278" s="199"/>
      <c r="B278" s="30" t="s">
        <v>19</v>
      </c>
      <c r="C278" s="14"/>
      <c r="D278" s="14"/>
      <c r="E278" s="14"/>
      <c r="F278" s="14"/>
      <c r="G278" s="36"/>
      <c r="Q278"/>
    </row>
    <row r="279" spans="1:17" x14ac:dyDescent="0.25">
      <c r="A279" s="199"/>
      <c r="B279" s="31" t="s">
        <v>21</v>
      </c>
      <c r="C279" s="14">
        <v>15</v>
      </c>
      <c r="D279" s="14">
        <v>15</v>
      </c>
      <c r="E279" s="14">
        <v>0</v>
      </c>
      <c r="F279" s="14">
        <v>0</v>
      </c>
      <c r="G279" s="36">
        <v>30</v>
      </c>
      <c r="Q279"/>
    </row>
    <row r="280" spans="1:17" ht="15.75" thickBot="1" x14ac:dyDescent="0.3">
      <c r="A280" s="200"/>
      <c r="B280" s="32" t="s">
        <v>42</v>
      </c>
      <c r="C280" s="37">
        <v>19</v>
      </c>
      <c r="D280" s="37">
        <v>19</v>
      </c>
      <c r="E280" s="37">
        <v>0</v>
      </c>
      <c r="F280" s="37">
        <v>1</v>
      </c>
      <c r="G280" s="38">
        <v>39</v>
      </c>
      <c r="Q280"/>
    </row>
    <row r="281" spans="1:17" ht="90" customHeight="1" x14ac:dyDescent="0.25">
      <c r="A281" s="198">
        <v>41660</v>
      </c>
      <c r="B281" s="27"/>
      <c r="C281" s="46" t="s">
        <v>1</v>
      </c>
      <c r="D281" s="46" t="s">
        <v>2</v>
      </c>
      <c r="E281" s="46" t="s">
        <v>3</v>
      </c>
      <c r="F281" s="46" t="s">
        <v>4</v>
      </c>
      <c r="G281" s="201" t="s">
        <v>43</v>
      </c>
      <c r="Q281"/>
    </row>
    <row r="282" spans="1:17" ht="20.100000000000001" customHeight="1" x14ac:dyDescent="0.25">
      <c r="A282" s="199"/>
      <c r="B282" s="45" t="s">
        <v>5</v>
      </c>
      <c r="C282" s="15"/>
      <c r="D282" s="15"/>
      <c r="E282" s="15"/>
      <c r="F282" s="15"/>
      <c r="G282" s="201"/>
      <c r="Q282"/>
    </row>
    <row r="283" spans="1:17" ht="20.100000000000001" customHeight="1" x14ac:dyDescent="0.25">
      <c r="A283" s="199"/>
      <c r="B283" s="28" t="s">
        <v>6</v>
      </c>
      <c r="C283" s="15"/>
      <c r="D283" s="15"/>
      <c r="E283" s="15"/>
      <c r="F283" s="15"/>
      <c r="G283" s="201"/>
      <c r="Q283"/>
    </row>
    <row r="284" spans="1:17" ht="45" x14ac:dyDescent="0.25">
      <c r="A284" s="199"/>
      <c r="B284" s="29" t="s">
        <v>22</v>
      </c>
      <c r="C284" s="14">
        <v>0</v>
      </c>
      <c r="D284" s="14">
        <v>1</v>
      </c>
      <c r="E284" s="14">
        <v>0</v>
      </c>
      <c r="F284" s="14">
        <v>0</v>
      </c>
      <c r="G284" s="36">
        <v>1</v>
      </c>
      <c r="Q284"/>
    </row>
    <row r="285" spans="1:17" x14ac:dyDescent="0.25">
      <c r="A285" s="199"/>
      <c r="B285" s="29" t="s">
        <v>9</v>
      </c>
      <c r="C285" s="14">
        <v>0</v>
      </c>
      <c r="D285" s="14">
        <v>0</v>
      </c>
      <c r="E285" s="14">
        <v>0</v>
      </c>
      <c r="F285" s="14">
        <v>0</v>
      </c>
      <c r="G285" s="36">
        <v>0</v>
      </c>
      <c r="Q285"/>
    </row>
    <row r="286" spans="1:17" ht="20.100000000000001" customHeight="1" x14ac:dyDescent="0.25">
      <c r="A286" s="199"/>
      <c r="B286" s="28" t="s">
        <v>11</v>
      </c>
      <c r="C286" s="14"/>
      <c r="D286" s="14"/>
      <c r="E286" s="14"/>
      <c r="F286" s="14"/>
      <c r="G286" s="36"/>
      <c r="Q286"/>
    </row>
    <row r="287" spans="1:17" ht="30" x14ac:dyDescent="0.25">
      <c r="A287" s="199"/>
      <c r="B287" s="29" t="s">
        <v>12</v>
      </c>
      <c r="C287" s="14">
        <v>1</v>
      </c>
      <c r="D287" s="14">
        <v>0</v>
      </c>
      <c r="E287" s="14">
        <v>0</v>
      </c>
      <c r="F287" s="14">
        <v>1</v>
      </c>
      <c r="G287" s="36">
        <v>2</v>
      </c>
      <c r="Q287"/>
    </row>
    <row r="288" spans="1:17" ht="20.100000000000001" customHeight="1" x14ac:dyDescent="0.25">
      <c r="A288" s="199"/>
      <c r="B288" s="30" t="s">
        <v>14</v>
      </c>
      <c r="C288" s="14"/>
      <c r="D288" s="14"/>
      <c r="E288" s="14"/>
      <c r="F288" s="14"/>
      <c r="G288" s="36"/>
      <c r="Q288"/>
    </row>
    <row r="289" spans="1:17" x14ac:dyDescent="0.25">
      <c r="A289" s="199"/>
      <c r="B289" s="31" t="s">
        <v>15</v>
      </c>
      <c r="C289" s="14">
        <v>0</v>
      </c>
      <c r="D289" s="14">
        <v>0</v>
      </c>
      <c r="E289" s="14">
        <v>0</v>
      </c>
      <c r="F289" s="14">
        <v>0</v>
      </c>
      <c r="G289" s="36">
        <v>0</v>
      </c>
      <c r="Q289"/>
    </row>
    <row r="290" spans="1:17" ht="20.100000000000001" customHeight="1" x14ac:dyDescent="0.25">
      <c r="A290" s="199"/>
      <c r="B290" s="30" t="s">
        <v>16</v>
      </c>
      <c r="C290" s="14"/>
      <c r="D290" s="14"/>
      <c r="E290" s="14"/>
      <c r="F290" s="14"/>
      <c r="G290" s="36"/>
      <c r="Q290"/>
    </row>
    <row r="291" spans="1:17" ht="30" x14ac:dyDescent="0.25">
      <c r="A291" s="199"/>
      <c r="B291" s="31" t="s">
        <v>17</v>
      </c>
      <c r="C291" s="14">
        <v>3</v>
      </c>
      <c r="D291" s="14">
        <v>3</v>
      </c>
      <c r="E291" s="14">
        <v>0</v>
      </c>
      <c r="F291" s="14">
        <v>0</v>
      </c>
      <c r="G291" s="36">
        <v>6</v>
      </c>
      <c r="Q291"/>
    </row>
    <row r="292" spans="1:17" ht="20.100000000000001" customHeight="1" x14ac:dyDescent="0.25">
      <c r="A292" s="199"/>
      <c r="B292" s="30" t="s">
        <v>19</v>
      </c>
      <c r="C292" s="14"/>
      <c r="D292" s="14"/>
      <c r="E292" s="14"/>
      <c r="F292" s="14"/>
      <c r="G292" s="36"/>
      <c r="Q292"/>
    </row>
    <row r="293" spans="1:17" x14ac:dyDescent="0.25">
      <c r="A293" s="199"/>
      <c r="B293" s="31" t="s">
        <v>21</v>
      </c>
      <c r="C293" s="14">
        <v>15</v>
      </c>
      <c r="D293" s="14">
        <v>15</v>
      </c>
      <c r="E293" s="14">
        <v>0</v>
      </c>
      <c r="F293" s="14">
        <v>0</v>
      </c>
      <c r="G293" s="36">
        <v>30</v>
      </c>
      <c r="Q293"/>
    </row>
    <row r="294" spans="1:17" ht="15.75" thickBot="1" x14ac:dyDescent="0.3">
      <c r="A294" s="200"/>
      <c r="B294" s="32" t="s">
        <v>42</v>
      </c>
      <c r="C294" s="37">
        <v>19</v>
      </c>
      <c r="D294" s="37">
        <v>19</v>
      </c>
      <c r="E294" s="37">
        <v>0</v>
      </c>
      <c r="F294" s="37">
        <v>1</v>
      </c>
      <c r="G294" s="38">
        <v>39</v>
      </c>
      <c r="Q294"/>
    </row>
    <row r="295" spans="1:17" ht="90" customHeight="1" x14ac:dyDescent="0.25">
      <c r="A295" s="198">
        <v>41661</v>
      </c>
      <c r="B295" s="27"/>
      <c r="C295" s="46" t="s">
        <v>1</v>
      </c>
      <c r="D295" s="46" t="s">
        <v>2</v>
      </c>
      <c r="E295" s="46" t="s">
        <v>3</v>
      </c>
      <c r="F295" s="46" t="s">
        <v>4</v>
      </c>
      <c r="G295" s="201" t="s">
        <v>43</v>
      </c>
      <c r="Q295"/>
    </row>
    <row r="296" spans="1:17" ht="20.100000000000001" customHeight="1" x14ac:dyDescent="0.25">
      <c r="A296" s="199"/>
      <c r="B296" s="45" t="s">
        <v>5</v>
      </c>
      <c r="C296" s="15"/>
      <c r="D296" s="15"/>
      <c r="E296" s="15"/>
      <c r="F296" s="15"/>
      <c r="G296" s="201"/>
      <c r="Q296"/>
    </row>
    <row r="297" spans="1:17" ht="20.100000000000001" customHeight="1" x14ac:dyDescent="0.25">
      <c r="A297" s="199"/>
      <c r="B297" s="28" t="s">
        <v>6</v>
      </c>
      <c r="C297" s="15"/>
      <c r="D297" s="15"/>
      <c r="E297" s="15"/>
      <c r="F297" s="15"/>
      <c r="G297" s="201"/>
      <c r="Q297"/>
    </row>
    <row r="298" spans="1:17" ht="45" x14ac:dyDescent="0.25">
      <c r="A298" s="199"/>
      <c r="B298" s="29" t="s">
        <v>22</v>
      </c>
      <c r="C298" s="14">
        <v>0</v>
      </c>
      <c r="D298" s="14">
        <v>1</v>
      </c>
      <c r="E298" s="14">
        <v>0</v>
      </c>
      <c r="F298" s="14">
        <v>0</v>
      </c>
      <c r="G298" s="36">
        <v>1</v>
      </c>
      <c r="Q298"/>
    </row>
    <row r="299" spans="1:17" x14ac:dyDescent="0.25">
      <c r="A299" s="199"/>
      <c r="B299" s="29" t="s">
        <v>9</v>
      </c>
      <c r="C299" s="14">
        <v>0</v>
      </c>
      <c r="D299" s="14">
        <v>0</v>
      </c>
      <c r="E299" s="14">
        <v>0</v>
      </c>
      <c r="F299" s="14">
        <v>0</v>
      </c>
      <c r="G299" s="36">
        <v>0</v>
      </c>
      <c r="Q299"/>
    </row>
    <row r="300" spans="1:17" ht="20.100000000000001" customHeight="1" x14ac:dyDescent="0.25">
      <c r="A300" s="199"/>
      <c r="B300" s="28" t="s">
        <v>11</v>
      </c>
      <c r="C300" s="14"/>
      <c r="D300" s="14"/>
      <c r="E300" s="14"/>
      <c r="F300" s="14"/>
      <c r="G300" s="36"/>
      <c r="Q300"/>
    </row>
    <row r="301" spans="1:17" ht="30" x14ac:dyDescent="0.25">
      <c r="A301" s="199"/>
      <c r="B301" s="29" t="s">
        <v>12</v>
      </c>
      <c r="C301" s="14">
        <v>1</v>
      </c>
      <c r="D301" s="14">
        <v>0</v>
      </c>
      <c r="E301" s="14">
        <v>1</v>
      </c>
      <c r="F301" s="14">
        <v>1</v>
      </c>
      <c r="G301" s="36">
        <v>3</v>
      </c>
      <c r="Q301"/>
    </row>
    <row r="302" spans="1:17" ht="20.100000000000001" customHeight="1" x14ac:dyDescent="0.25">
      <c r="A302" s="199"/>
      <c r="B302" s="30" t="s">
        <v>14</v>
      </c>
      <c r="C302" s="14"/>
      <c r="D302" s="14"/>
      <c r="E302" s="14"/>
      <c r="F302" s="14"/>
      <c r="G302" s="36"/>
      <c r="Q302"/>
    </row>
    <row r="303" spans="1:17" x14ac:dyDescent="0.25">
      <c r="A303" s="199"/>
      <c r="B303" s="31" t="s">
        <v>15</v>
      </c>
      <c r="C303" s="14">
        <v>0</v>
      </c>
      <c r="D303" s="14">
        <v>0</v>
      </c>
      <c r="E303" s="14">
        <v>0</v>
      </c>
      <c r="F303" s="14">
        <v>0</v>
      </c>
      <c r="G303" s="36">
        <v>0</v>
      </c>
      <c r="Q303"/>
    </row>
    <row r="304" spans="1:17" ht="20.100000000000001" customHeight="1" x14ac:dyDescent="0.25">
      <c r="A304" s="199"/>
      <c r="B304" s="30" t="s">
        <v>16</v>
      </c>
      <c r="C304" s="14"/>
      <c r="D304" s="14"/>
      <c r="E304" s="14"/>
      <c r="F304" s="14"/>
      <c r="G304" s="36"/>
      <c r="Q304"/>
    </row>
    <row r="305" spans="1:17" ht="30" x14ac:dyDescent="0.25">
      <c r="A305" s="199"/>
      <c r="B305" s="31" t="s">
        <v>17</v>
      </c>
      <c r="C305" s="14">
        <v>3</v>
      </c>
      <c r="D305" s="14">
        <v>3</v>
      </c>
      <c r="E305" s="14">
        <v>3</v>
      </c>
      <c r="F305" s="14">
        <v>0</v>
      </c>
      <c r="G305" s="36">
        <v>9</v>
      </c>
      <c r="Q305"/>
    </row>
    <row r="306" spans="1:17" ht="20.100000000000001" customHeight="1" x14ac:dyDescent="0.25">
      <c r="A306" s="199"/>
      <c r="B306" s="30" t="s">
        <v>19</v>
      </c>
      <c r="C306" s="14"/>
      <c r="D306" s="14"/>
      <c r="E306" s="14"/>
      <c r="F306" s="14"/>
      <c r="G306" s="36"/>
      <c r="Q306"/>
    </row>
    <row r="307" spans="1:17" x14ac:dyDescent="0.25">
      <c r="A307" s="199"/>
      <c r="B307" s="31" t="s">
        <v>21</v>
      </c>
      <c r="C307" s="14">
        <v>15</v>
      </c>
      <c r="D307" s="14">
        <v>15</v>
      </c>
      <c r="E307" s="14">
        <v>0</v>
      </c>
      <c r="F307" s="14">
        <v>0</v>
      </c>
      <c r="G307" s="36">
        <v>30</v>
      </c>
      <c r="Q307"/>
    </row>
    <row r="308" spans="1:17" ht="15.75" thickBot="1" x14ac:dyDescent="0.3">
      <c r="A308" s="200"/>
      <c r="B308" s="32" t="s">
        <v>42</v>
      </c>
      <c r="C308" s="37">
        <v>19</v>
      </c>
      <c r="D308" s="37">
        <v>19</v>
      </c>
      <c r="E308" s="37">
        <v>4</v>
      </c>
      <c r="F308" s="37">
        <v>1</v>
      </c>
      <c r="G308" s="38">
        <v>43</v>
      </c>
      <c r="Q308"/>
    </row>
    <row r="309" spans="1:17" ht="90" customHeight="1" x14ac:dyDescent="0.25">
      <c r="A309" s="198">
        <v>41662</v>
      </c>
      <c r="B309" s="27"/>
      <c r="C309" s="46" t="s">
        <v>1</v>
      </c>
      <c r="D309" s="46" t="s">
        <v>2</v>
      </c>
      <c r="E309" s="46" t="s">
        <v>3</v>
      </c>
      <c r="F309" s="46" t="s">
        <v>4</v>
      </c>
      <c r="G309" s="201" t="s">
        <v>43</v>
      </c>
      <c r="Q309"/>
    </row>
    <row r="310" spans="1:17" ht="20.100000000000001" customHeight="1" x14ac:dyDescent="0.25">
      <c r="A310" s="199"/>
      <c r="B310" s="45" t="s">
        <v>5</v>
      </c>
      <c r="C310" s="15"/>
      <c r="D310" s="15"/>
      <c r="E310" s="15"/>
      <c r="F310" s="15"/>
      <c r="G310" s="201"/>
      <c r="Q310"/>
    </row>
    <row r="311" spans="1:17" ht="20.100000000000001" customHeight="1" x14ac:dyDescent="0.25">
      <c r="A311" s="199"/>
      <c r="B311" s="28" t="s">
        <v>6</v>
      </c>
      <c r="C311" s="15"/>
      <c r="D311" s="15"/>
      <c r="E311" s="15"/>
      <c r="F311" s="15"/>
      <c r="G311" s="201"/>
      <c r="Q311"/>
    </row>
    <row r="312" spans="1:17" ht="45" x14ac:dyDescent="0.25">
      <c r="A312" s="199"/>
      <c r="B312" s="29" t="s">
        <v>22</v>
      </c>
      <c r="C312" s="14">
        <v>0</v>
      </c>
      <c r="D312" s="14">
        <v>1</v>
      </c>
      <c r="E312" s="14">
        <v>0</v>
      </c>
      <c r="F312" s="14">
        <v>0</v>
      </c>
      <c r="G312" s="36">
        <v>1</v>
      </c>
      <c r="Q312"/>
    </row>
    <row r="313" spans="1:17" x14ac:dyDescent="0.25">
      <c r="A313" s="199"/>
      <c r="B313" s="29" t="s">
        <v>9</v>
      </c>
      <c r="C313" s="14">
        <v>0</v>
      </c>
      <c r="D313" s="14">
        <v>0</v>
      </c>
      <c r="E313" s="14">
        <v>0</v>
      </c>
      <c r="F313" s="14">
        <v>0</v>
      </c>
      <c r="G313" s="36">
        <v>0</v>
      </c>
      <c r="Q313"/>
    </row>
    <row r="314" spans="1:17" ht="20.100000000000001" customHeight="1" x14ac:dyDescent="0.25">
      <c r="A314" s="199"/>
      <c r="B314" s="28" t="s">
        <v>11</v>
      </c>
      <c r="C314" s="14"/>
      <c r="D314" s="14"/>
      <c r="E314" s="14"/>
      <c r="F314" s="14"/>
      <c r="G314" s="36"/>
      <c r="Q314"/>
    </row>
    <row r="315" spans="1:17" ht="30" x14ac:dyDescent="0.25">
      <c r="A315" s="199"/>
      <c r="B315" s="29" t="s">
        <v>12</v>
      </c>
      <c r="C315" s="14">
        <v>1</v>
      </c>
      <c r="D315" s="14">
        <v>0</v>
      </c>
      <c r="E315" s="14">
        <v>0</v>
      </c>
      <c r="F315" s="14">
        <v>1</v>
      </c>
      <c r="G315" s="36">
        <v>2</v>
      </c>
      <c r="Q315"/>
    </row>
    <row r="316" spans="1:17" ht="20.100000000000001" customHeight="1" x14ac:dyDescent="0.25">
      <c r="A316" s="199"/>
      <c r="B316" s="30" t="s">
        <v>14</v>
      </c>
      <c r="C316" s="14"/>
      <c r="D316" s="14"/>
      <c r="E316" s="14"/>
      <c r="F316" s="14"/>
      <c r="G316" s="36"/>
      <c r="Q316"/>
    </row>
    <row r="317" spans="1:17" x14ac:dyDescent="0.25">
      <c r="A317" s="199"/>
      <c r="B317" s="31" t="s">
        <v>15</v>
      </c>
      <c r="C317" s="14">
        <v>0</v>
      </c>
      <c r="D317" s="14">
        <v>0</v>
      </c>
      <c r="E317" s="14">
        <v>0</v>
      </c>
      <c r="F317" s="14">
        <v>0</v>
      </c>
      <c r="G317" s="36">
        <v>0</v>
      </c>
      <c r="Q317"/>
    </row>
    <row r="318" spans="1:17" ht="20.100000000000001" customHeight="1" x14ac:dyDescent="0.25">
      <c r="A318" s="199"/>
      <c r="B318" s="30" t="s">
        <v>16</v>
      </c>
      <c r="C318" s="14"/>
      <c r="D318" s="14"/>
      <c r="E318" s="14"/>
      <c r="F318" s="14"/>
      <c r="G318" s="36"/>
      <c r="Q318"/>
    </row>
    <row r="319" spans="1:17" ht="30" x14ac:dyDescent="0.25">
      <c r="A319" s="199"/>
      <c r="B319" s="31" t="s">
        <v>17</v>
      </c>
      <c r="C319" s="14">
        <v>3</v>
      </c>
      <c r="D319" s="14">
        <v>3</v>
      </c>
      <c r="E319" s="14">
        <v>0</v>
      </c>
      <c r="F319" s="14">
        <v>0</v>
      </c>
      <c r="G319" s="36">
        <v>6</v>
      </c>
      <c r="Q319"/>
    </row>
    <row r="320" spans="1:17" ht="20.100000000000001" customHeight="1" x14ac:dyDescent="0.25">
      <c r="A320" s="199"/>
      <c r="B320" s="30" t="s">
        <v>19</v>
      </c>
      <c r="C320" s="14"/>
      <c r="D320" s="14"/>
      <c r="E320" s="14"/>
      <c r="F320" s="14"/>
      <c r="G320" s="36"/>
      <c r="Q320"/>
    </row>
    <row r="321" spans="1:17" x14ac:dyDescent="0.25">
      <c r="A321" s="199"/>
      <c r="B321" s="31" t="s">
        <v>21</v>
      </c>
      <c r="C321" s="14">
        <v>15</v>
      </c>
      <c r="D321" s="14">
        <v>15</v>
      </c>
      <c r="E321" s="14">
        <v>0</v>
      </c>
      <c r="F321" s="14">
        <v>0</v>
      </c>
      <c r="G321" s="36">
        <v>30</v>
      </c>
      <c r="Q321"/>
    </row>
    <row r="322" spans="1:17" ht="15.75" thickBot="1" x14ac:dyDescent="0.3">
      <c r="A322" s="200"/>
      <c r="B322" s="32" t="s">
        <v>42</v>
      </c>
      <c r="C322" s="37">
        <v>19</v>
      </c>
      <c r="D322" s="37">
        <v>19</v>
      </c>
      <c r="E322" s="37">
        <v>0</v>
      </c>
      <c r="F322" s="37">
        <v>1</v>
      </c>
      <c r="G322" s="38">
        <v>39</v>
      </c>
      <c r="Q322"/>
    </row>
    <row r="323" spans="1:17" ht="90" customHeight="1" x14ac:dyDescent="0.25">
      <c r="A323" s="198">
        <v>41663</v>
      </c>
      <c r="B323" s="27"/>
      <c r="C323" s="46" t="s">
        <v>1</v>
      </c>
      <c r="D323" s="46" t="s">
        <v>2</v>
      </c>
      <c r="E323" s="46" t="s">
        <v>3</v>
      </c>
      <c r="F323" s="46" t="s">
        <v>4</v>
      </c>
      <c r="G323" s="201" t="s">
        <v>43</v>
      </c>
      <c r="Q323"/>
    </row>
    <row r="324" spans="1:17" ht="20.100000000000001" customHeight="1" x14ac:dyDescent="0.25">
      <c r="A324" s="199"/>
      <c r="B324" s="45" t="s">
        <v>5</v>
      </c>
      <c r="C324" s="15"/>
      <c r="D324" s="15"/>
      <c r="E324" s="15"/>
      <c r="F324" s="15"/>
      <c r="G324" s="201"/>
      <c r="Q324"/>
    </row>
    <row r="325" spans="1:17" ht="20.100000000000001" customHeight="1" x14ac:dyDescent="0.25">
      <c r="A325" s="199"/>
      <c r="B325" s="28" t="s">
        <v>6</v>
      </c>
      <c r="C325" s="15"/>
      <c r="D325" s="15"/>
      <c r="E325" s="15"/>
      <c r="F325" s="15"/>
      <c r="G325" s="201"/>
      <c r="Q325"/>
    </row>
    <row r="326" spans="1:17" ht="45" x14ac:dyDescent="0.25">
      <c r="A326" s="199"/>
      <c r="B326" s="29" t="s">
        <v>22</v>
      </c>
      <c r="C326" s="14">
        <v>0</v>
      </c>
      <c r="D326" s="14">
        <v>1</v>
      </c>
      <c r="E326" s="14">
        <v>0</v>
      </c>
      <c r="F326" s="14">
        <v>0</v>
      </c>
      <c r="G326" s="36">
        <v>1</v>
      </c>
      <c r="Q326"/>
    </row>
    <row r="327" spans="1:17" x14ac:dyDescent="0.25">
      <c r="A327" s="199"/>
      <c r="B327" s="29" t="s">
        <v>9</v>
      </c>
      <c r="C327" s="14">
        <v>0</v>
      </c>
      <c r="D327" s="14">
        <v>0</v>
      </c>
      <c r="E327" s="14">
        <v>0</v>
      </c>
      <c r="F327" s="14">
        <v>0</v>
      </c>
      <c r="G327" s="36">
        <v>0</v>
      </c>
      <c r="Q327"/>
    </row>
    <row r="328" spans="1:17" ht="20.100000000000001" customHeight="1" x14ac:dyDescent="0.25">
      <c r="A328" s="199"/>
      <c r="B328" s="28" t="s">
        <v>11</v>
      </c>
      <c r="C328" s="14"/>
      <c r="D328" s="14"/>
      <c r="E328" s="14"/>
      <c r="F328" s="14"/>
      <c r="G328" s="36"/>
      <c r="Q328"/>
    </row>
    <row r="329" spans="1:17" ht="30" x14ac:dyDescent="0.25">
      <c r="A329" s="199"/>
      <c r="B329" s="29" t="s">
        <v>12</v>
      </c>
      <c r="C329" s="14">
        <v>1</v>
      </c>
      <c r="D329" s="14">
        <v>0</v>
      </c>
      <c r="E329" s="14">
        <v>0</v>
      </c>
      <c r="F329" s="14">
        <v>1</v>
      </c>
      <c r="G329" s="36">
        <v>2</v>
      </c>
      <c r="Q329"/>
    </row>
    <row r="330" spans="1:17" ht="20.100000000000001" customHeight="1" x14ac:dyDescent="0.25">
      <c r="A330" s="199"/>
      <c r="B330" s="30" t="s">
        <v>14</v>
      </c>
      <c r="C330" s="14"/>
      <c r="D330" s="14"/>
      <c r="E330" s="14"/>
      <c r="F330" s="14"/>
      <c r="G330" s="36"/>
      <c r="Q330"/>
    </row>
    <row r="331" spans="1:17" x14ac:dyDescent="0.25">
      <c r="A331" s="199"/>
      <c r="B331" s="31" t="s">
        <v>15</v>
      </c>
      <c r="C331" s="14">
        <v>0</v>
      </c>
      <c r="D331" s="14">
        <v>0</v>
      </c>
      <c r="E331" s="14">
        <v>0</v>
      </c>
      <c r="F331" s="14">
        <v>0</v>
      </c>
      <c r="G331" s="36">
        <v>0</v>
      </c>
      <c r="Q331"/>
    </row>
    <row r="332" spans="1:17" ht="20.100000000000001" customHeight="1" x14ac:dyDescent="0.25">
      <c r="A332" s="199"/>
      <c r="B332" s="30" t="s">
        <v>16</v>
      </c>
      <c r="C332" s="14"/>
      <c r="D332" s="14"/>
      <c r="E332" s="14"/>
      <c r="F332" s="14"/>
      <c r="G332" s="36"/>
      <c r="Q332"/>
    </row>
    <row r="333" spans="1:17" ht="30" x14ac:dyDescent="0.25">
      <c r="A333" s="199"/>
      <c r="B333" s="31" t="s">
        <v>17</v>
      </c>
      <c r="C333" s="14">
        <v>3</v>
      </c>
      <c r="D333" s="14">
        <v>3</v>
      </c>
      <c r="E333" s="14">
        <v>0</v>
      </c>
      <c r="F333" s="14">
        <v>0</v>
      </c>
      <c r="G333" s="36">
        <v>6</v>
      </c>
      <c r="Q333"/>
    </row>
    <row r="334" spans="1:17" ht="20.100000000000001" customHeight="1" x14ac:dyDescent="0.25">
      <c r="A334" s="199"/>
      <c r="B334" s="30" t="s">
        <v>19</v>
      </c>
      <c r="C334" s="14"/>
      <c r="D334" s="14"/>
      <c r="E334" s="14"/>
      <c r="F334" s="14"/>
      <c r="G334" s="36"/>
      <c r="Q334"/>
    </row>
    <row r="335" spans="1:17" x14ac:dyDescent="0.25">
      <c r="A335" s="199"/>
      <c r="B335" s="31" t="s">
        <v>21</v>
      </c>
      <c r="C335" s="14">
        <v>15</v>
      </c>
      <c r="D335" s="14">
        <v>15</v>
      </c>
      <c r="E335" s="14">
        <v>0</v>
      </c>
      <c r="F335" s="14">
        <v>0</v>
      </c>
      <c r="G335" s="36">
        <v>30</v>
      </c>
      <c r="Q335"/>
    </row>
    <row r="336" spans="1:17" ht="15.75" thickBot="1" x14ac:dyDescent="0.3">
      <c r="A336" s="200"/>
      <c r="B336" s="32" t="s">
        <v>42</v>
      </c>
      <c r="C336" s="37">
        <v>19</v>
      </c>
      <c r="D336" s="37">
        <v>19</v>
      </c>
      <c r="E336" s="37">
        <v>0</v>
      </c>
      <c r="F336" s="37">
        <v>1</v>
      </c>
      <c r="G336" s="38">
        <v>39</v>
      </c>
      <c r="Q336"/>
    </row>
    <row r="337" spans="1:17" ht="90" customHeight="1" x14ac:dyDescent="0.25">
      <c r="A337" s="198">
        <v>41664</v>
      </c>
      <c r="B337" s="27"/>
      <c r="C337" s="46" t="s">
        <v>1</v>
      </c>
      <c r="D337" s="46" t="s">
        <v>2</v>
      </c>
      <c r="E337" s="46" t="s">
        <v>3</v>
      </c>
      <c r="F337" s="46" t="s">
        <v>4</v>
      </c>
      <c r="G337" s="201" t="s">
        <v>43</v>
      </c>
      <c r="Q337"/>
    </row>
    <row r="338" spans="1:17" ht="20.100000000000001" customHeight="1" x14ac:dyDescent="0.25">
      <c r="A338" s="199"/>
      <c r="B338" s="45" t="s">
        <v>5</v>
      </c>
      <c r="C338" s="15"/>
      <c r="D338" s="15"/>
      <c r="E338" s="15"/>
      <c r="F338" s="15"/>
      <c r="G338" s="201"/>
      <c r="Q338"/>
    </row>
    <row r="339" spans="1:17" ht="20.100000000000001" customHeight="1" x14ac:dyDescent="0.25">
      <c r="A339" s="199"/>
      <c r="B339" s="28" t="s">
        <v>6</v>
      </c>
      <c r="C339" s="15"/>
      <c r="D339" s="15"/>
      <c r="E339" s="15"/>
      <c r="F339" s="15"/>
      <c r="G339" s="201"/>
      <c r="Q339"/>
    </row>
    <row r="340" spans="1:17" ht="45" x14ac:dyDescent="0.25">
      <c r="A340" s="199"/>
      <c r="B340" s="29" t="s">
        <v>22</v>
      </c>
      <c r="C340" s="14">
        <v>0</v>
      </c>
      <c r="D340" s="14">
        <v>1</v>
      </c>
      <c r="E340" s="14">
        <v>0</v>
      </c>
      <c r="F340" s="14">
        <v>0</v>
      </c>
      <c r="G340" s="36">
        <v>1</v>
      </c>
      <c r="Q340"/>
    </row>
    <row r="341" spans="1:17" x14ac:dyDescent="0.25">
      <c r="A341" s="199"/>
      <c r="B341" s="29" t="s">
        <v>9</v>
      </c>
      <c r="C341" s="14">
        <v>0</v>
      </c>
      <c r="D341" s="14">
        <v>0</v>
      </c>
      <c r="E341" s="14">
        <v>0</v>
      </c>
      <c r="F341" s="14">
        <v>0</v>
      </c>
      <c r="G341" s="36">
        <v>0</v>
      </c>
      <c r="Q341"/>
    </row>
    <row r="342" spans="1:17" ht="20.100000000000001" customHeight="1" x14ac:dyDescent="0.25">
      <c r="A342" s="199"/>
      <c r="B342" s="28" t="s">
        <v>11</v>
      </c>
      <c r="C342" s="14"/>
      <c r="D342" s="14"/>
      <c r="E342" s="14"/>
      <c r="F342" s="14"/>
      <c r="G342" s="36"/>
      <c r="Q342"/>
    </row>
    <row r="343" spans="1:17" ht="30" x14ac:dyDescent="0.25">
      <c r="A343" s="199"/>
      <c r="B343" s="29" t="s">
        <v>12</v>
      </c>
      <c r="C343" s="14">
        <v>1</v>
      </c>
      <c r="D343" s="14">
        <v>0</v>
      </c>
      <c r="E343" s="14">
        <v>0</v>
      </c>
      <c r="F343" s="14">
        <v>1</v>
      </c>
      <c r="G343" s="36">
        <v>2</v>
      </c>
      <c r="Q343"/>
    </row>
    <row r="344" spans="1:17" ht="20.100000000000001" customHeight="1" x14ac:dyDescent="0.25">
      <c r="A344" s="199"/>
      <c r="B344" s="30" t="s">
        <v>14</v>
      </c>
      <c r="C344" s="14"/>
      <c r="D344" s="14"/>
      <c r="E344" s="14"/>
      <c r="F344" s="14"/>
      <c r="G344" s="36"/>
      <c r="Q344"/>
    </row>
    <row r="345" spans="1:17" x14ac:dyDescent="0.25">
      <c r="A345" s="199"/>
      <c r="B345" s="31" t="s">
        <v>15</v>
      </c>
      <c r="C345" s="14">
        <v>0</v>
      </c>
      <c r="D345" s="14">
        <v>0</v>
      </c>
      <c r="E345" s="14">
        <v>0</v>
      </c>
      <c r="F345" s="14">
        <v>0</v>
      </c>
      <c r="G345" s="36">
        <v>0</v>
      </c>
      <c r="Q345"/>
    </row>
    <row r="346" spans="1:17" ht="20.100000000000001" customHeight="1" x14ac:dyDescent="0.25">
      <c r="A346" s="199"/>
      <c r="B346" s="30" t="s">
        <v>16</v>
      </c>
      <c r="C346" s="14"/>
      <c r="D346" s="14"/>
      <c r="E346" s="14"/>
      <c r="F346" s="14"/>
      <c r="G346" s="36"/>
      <c r="Q346"/>
    </row>
    <row r="347" spans="1:17" ht="30" x14ac:dyDescent="0.25">
      <c r="A347" s="199"/>
      <c r="B347" s="31" t="s">
        <v>17</v>
      </c>
      <c r="C347" s="14">
        <v>3</v>
      </c>
      <c r="D347" s="14">
        <v>3</v>
      </c>
      <c r="E347" s="14">
        <v>0</v>
      </c>
      <c r="F347" s="14">
        <v>0</v>
      </c>
      <c r="G347" s="36">
        <v>6</v>
      </c>
      <c r="Q347"/>
    </row>
    <row r="348" spans="1:17" ht="20.100000000000001" customHeight="1" x14ac:dyDescent="0.25">
      <c r="A348" s="199"/>
      <c r="B348" s="30" t="s">
        <v>19</v>
      </c>
      <c r="C348" s="14"/>
      <c r="D348" s="14"/>
      <c r="E348" s="14"/>
      <c r="F348" s="14"/>
      <c r="G348" s="36"/>
      <c r="Q348"/>
    </row>
    <row r="349" spans="1:17" x14ac:dyDescent="0.25">
      <c r="A349" s="199"/>
      <c r="B349" s="31" t="s">
        <v>21</v>
      </c>
      <c r="C349" s="14">
        <v>15</v>
      </c>
      <c r="D349" s="14">
        <v>15</v>
      </c>
      <c r="E349" s="14">
        <v>0</v>
      </c>
      <c r="F349" s="14">
        <v>0</v>
      </c>
      <c r="G349" s="36">
        <v>30</v>
      </c>
      <c r="Q349"/>
    </row>
    <row r="350" spans="1:17" ht="15.75" thickBot="1" x14ac:dyDescent="0.3">
      <c r="A350" s="200"/>
      <c r="B350" s="32" t="s">
        <v>42</v>
      </c>
      <c r="C350" s="37">
        <v>19</v>
      </c>
      <c r="D350" s="37">
        <v>19</v>
      </c>
      <c r="E350" s="37">
        <v>0</v>
      </c>
      <c r="F350" s="37">
        <v>1</v>
      </c>
      <c r="G350" s="38">
        <v>39</v>
      </c>
      <c r="Q350"/>
    </row>
    <row r="351" spans="1:17" ht="90" customHeight="1" x14ac:dyDescent="0.25">
      <c r="A351" s="198">
        <v>41665</v>
      </c>
      <c r="B351" s="27"/>
      <c r="C351" s="46" t="s">
        <v>1</v>
      </c>
      <c r="D351" s="46" t="s">
        <v>2</v>
      </c>
      <c r="E351" s="46" t="s">
        <v>3</v>
      </c>
      <c r="F351" s="46" t="s">
        <v>4</v>
      </c>
      <c r="G351" s="201" t="s">
        <v>43</v>
      </c>
      <c r="Q351"/>
    </row>
    <row r="352" spans="1:17" ht="20.100000000000001" customHeight="1" x14ac:dyDescent="0.25">
      <c r="A352" s="199"/>
      <c r="B352" s="45" t="s">
        <v>5</v>
      </c>
      <c r="C352" s="15"/>
      <c r="D352" s="15"/>
      <c r="E352" s="15"/>
      <c r="F352" s="15"/>
      <c r="G352" s="201"/>
      <c r="Q352"/>
    </row>
    <row r="353" spans="1:17" ht="20.100000000000001" customHeight="1" x14ac:dyDescent="0.25">
      <c r="A353" s="199"/>
      <c r="B353" s="28" t="s">
        <v>6</v>
      </c>
      <c r="C353" s="15"/>
      <c r="D353" s="15"/>
      <c r="E353" s="15"/>
      <c r="F353" s="15"/>
      <c r="G353" s="201"/>
      <c r="Q353"/>
    </row>
    <row r="354" spans="1:17" ht="45" x14ac:dyDescent="0.25">
      <c r="A354" s="199"/>
      <c r="B354" s="29" t="s">
        <v>22</v>
      </c>
      <c r="C354" s="14">
        <v>0</v>
      </c>
      <c r="D354" s="14">
        <v>1</v>
      </c>
      <c r="E354" s="14">
        <v>0</v>
      </c>
      <c r="F354" s="14">
        <v>0</v>
      </c>
      <c r="G354" s="17">
        <v>1</v>
      </c>
      <c r="Q354"/>
    </row>
    <row r="355" spans="1:17" x14ac:dyDescent="0.25">
      <c r="A355" s="199"/>
      <c r="B355" s="29" t="s">
        <v>9</v>
      </c>
      <c r="C355" s="14">
        <v>0</v>
      </c>
      <c r="D355" s="14">
        <v>0</v>
      </c>
      <c r="E355" s="14">
        <v>0</v>
      </c>
      <c r="F355" s="14">
        <v>0</v>
      </c>
      <c r="G355" s="17">
        <v>0</v>
      </c>
      <c r="Q355"/>
    </row>
    <row r="356" spans="1:17" ht="20.100000000000001" customHeight="1" x14ac:dyDescent="0.25">
      <c r="A356" s="199"/>
      <c r="B356" s="28" t="s">
        <v>11</v>
      </c>
      <c r="C356" s="14"/>
      <c r="D356" s="14"/>
      <c r="E356" s="14"/>
      <c r="F356" s="14"/>
      <c r="G356" s="17"/>
      <c r="Q356"/>
    </row>
    <row r="357" spans="1:17" ht="30" x14ac:dyDescent="0.25">
      <c r="A357" s="199"/>
      <c r="B357" s="29" t="s">
        <v>12</v>
      </c>
      <c r="C357" s="14">
        <v>1</v>
      </c>
      <c r="D357" s="14">
        <v>0</v>
      </c>
      <c r="E357" s="14">
        <v>0</v>
      </c>
      <c r="F357" s="14">
        <v>1</v>
      </c>
      <c r="G357" s="17">
        <v>2</v>
      </c>
      <c r="Q357"/>
    </row>
    <row r="358" spans="1:17" ht="20.100000000000001" customHeight="1" x14ac:dyDescent="0.25">
      <c r="A358" s="199"/>
      <c r="B358" s="30" t="s">
        <v>14</v>
      </c>
      <c r="C358" s="14"/>
      <c r="D358" s="14"/>
      <c r="E358" s="14"/>
      <c r="F358" s="14"/>
      <c r="G358" s="17"/>
      <c r="Q358"/>
    </row>
    <row r="359" spans="1:17" x14ac:dyDescent="0.25">
      <c r="A359" s="199"/>
      <c r="B359" s="31" t="s">
        <v>15</v>
      </c>
      <c r="C359" s="14">
        <v>0</v>
      </c>
      <c r="D359" s="14">
        <v>0</v>
      </c>
      <c r="E359" s="14">
        <v>0</v>
      </c>
      <c r="F359" s="14">
        <v>0</v>
      </c>
      <c r="G359" s="17">
        <v>0</v>
      </c>
      <c r="Q359"/>
    </row>
    <row r="360" spans="1:17" ht="20.100000000000001" customHeight="1" x14ac:dyDescent="0.25">
      <c r="A360" s="199"/>
      <c r="B360" s="30" t="s">
        <v>16</v>
      </c>
      <c r="C360" s="14"/>
      <c r="D360" s="14"/>
      <c r="E360" s="14"/>
      <c r="F360" s="14"/>
      <c r="G360" s="17"/>
      <c r="Q360"/>
    </row>
    <row r="361" spans="1:17" ht="30" x14ac:dyDescent="0.25">
      <c r="A361" s="199"/>
      <c r="B361" s="31" t="s">
        <v>17</v>
      </c>
      <c r="C361" s="14">
        <v>3</v>
      </c>
      <c r="D361" s="14">
        <v>3</v>
      </c>
      <c r="E361" s="14">
        <v>0</v>
      </c>
      <c r="F361" s="14">
        <v>0</v>
      </c>
      <c r="G361" s="17">
        <v>6</v>
      </c>
      <c r="Q361"/>
    </row>
    <row r="362" spans="1:17" ht="20.100000000000001" customHeight="1" x14ac:dyDescent="0.25">
      <c r="A362" s="199"/>
      <c r="B362" s="30" t="s">
        <v>19</v>
      </c>
      <c r="C362" s="14"/>
      <c r="D362" s="14"/>
      <c r="E362" s="14"/>
      <c r="F362" s="14"/>
      <c r="G362" s="17"/>
      <c r="Q362"/>
    </row>
    <row r="363" spans="1:17" x14ac:dyDescent="0.25">
      <c r="A363" s="199"/>
      <c r="B363" s="31" t="s">
        <v>21</v>
      </c>
      <c r="C363" s="14">
        <v>15</v>
      </c>
      <c r="D363" s="14">
        <v>15</v>
      </c>
      <c r="E363" s="14">
        <v>0</v>
      </c>
      <c r="F363" s="14">
        <v>0</v>
      </c>
      <c r="G363" s="17">
        <v>30</v>
      </c>
      <c r="Q363"/>
    </row>
    <row r="364" spans="1:17" ht="15.75" thickBot="1" x14ac:dyDescent="0.3">
      <c r="A364" s="200"/>
      <c r="B364" s="32" t="s">
        <v>42</v>
      </c>
      <c r="C364" s="16">
        <v>19</v>
      </c>
      <c r="D364" s="16">
        <v>19</v>
      </c>
      <c r="E364" s="16">
        <v>0</v>
      </c>
      <c r="F364" s="16">
        <v>1</v>
      </c>
      <c r="G364" s="25">
        <v>39</v>
      </c>
      <c r="Q364"/>
    </row>
    <row r="365" spans="1:17" ht="90" customHeight="1" x14ac:dyDescent="0.25">
      <c r="A365" s="198">
        <v>41666</v>
      </c>
      <c r="B365" s="27"/>
      <c r="C365" s="46" t="s">
        <v>1</v>
      </c>
      <c r="D365" s="46" t="s">
        <v>2</v>
      </c>
      <c r="E365" s="46" t="s">
        <v>3</v>
      </c>
      <c r="F365" s="46" t="s">
        <v>4</v>
      </c>
      <c r="G365" s="201" t="s">
        <v>43</v>
      </c>
      <c r="Q365"/>
    </row>
    <row r="366" spans="1:17" ht="20.100000000000001" customHeight="1" x14ac:dyDescent="0.25">
      <c r="A366" s="199"/>
      <c r="B366" s="45" t="s">
        <v>5</v>
      </c>
      <c r="C366" s="15"/>
      <c r="D366" s="15"/>
      <c r="E366" s="15"/>
      <c r="F366" s="15"/>
      <c r="G366" s="201"/>
      <c r="Q366"/>
    </row>
    <row r="367" spans="1:17" ht="20.100000000000001" customHeight="1" x14ac:dyDescent="0.25">
      <c r="A367" s="199"/>
      <c r="B367" s="28" t="s">
        <v>6</v>
      </c>
      <c r="C367" s="15"/>
      <c r="D367" s="15"/>
      <c r="E367" s="15"/>
      <c r="F367" s="15"/>
      <c r="G367" s="201"/>
      <c r="Q367"/>
    </row>
    <row r="368" spans="1:17" ht="45" x14ac:dyDescent="0.25">
      <c r="A368" s="199"/>
      <c r="B368" s="29" t="s">
        <v>22</v>
      </c>
      <c r="C368" s="14">
        <v>0</v>
      </c>
      <c r="D368" s="14">
        <v>1</v>
      </c>
      <c r="E368" s="14">
        <v>0</v>
      </c>
      <c r="F368" s="14">
        <v>0</v>
      </c>
      <c r="G368" s="36">
        <v>1</v>
      </c>
      <c r="Q368"/>
    </row>
    <row r="369" spans="1:17" x14ac:dyDescent="0.25">
      <c r="A369" s="199"/>
      <c r="B369" s="29" t="s">
        <v>9</v>
      </c>
      <c r="C369" s="14">
        <v>0</v>
      </c>
      <c r="D369" s="14">
        <v>0</v>
      </c>
      <c r="E369" s="14">
        <v>0</v>
      </c>
      <c r="F369" s="14">
        <v>0</v>
      </c>
      <c r="G369" s="36">
        <v>0</v>
      </c>
      <c r="Q369"/>
    </row>
    <row r="370" spans="1:17" ht="20.100000000000001" customHeight="1" x14ac:dyDescent="0.25">
      <c r="A370" s="199"/>
      <c r="B370" s="28" t="s">
        <v>11</v>
      </c>
      <c r="C370" s="14"/>
      <c r="D370" s="14"/>
      <c r="E370" s="14"/>
      <c r="F370" s="14"/>
      <c r="G370" s="36"/>
      <c r="Q370"/>
    </row>
    <row r="371" spans="1:17" ht="30" x14ac:dyDescent="0.25">
      <c r="A371" s="199"/>
      <c r="B371" s="29" t="s">
        <v>12</v>
      </c>
      <c r="C371" s="14">
        <v>1</v>
      </c>
      <c r="D371" s="14">
        <v>0</v>
      </c>
      <c r="E371" s="14">
        <v>0</v>
      </c>
      <c r="F371" s="14">
        <v>1</v>
      </c>
      <c r="G371" s="36">
        <v>2</v>
      </c>
      <c r="Q371"/>
    </row>
    <row r="372" spans="1:17" ht="20.100000000000001" customHeight="1" x14ac:dyDescent="0.25">
      <c r="A372" s="199"/>
      <c r="B372" s="30" t="s">
        <v>14</v>
      </c>
      <c r="C372" s="14"/>
      <c r="D372" s="14"/>
      <c r="E372" s="14"/>
      <c r="F372" s="14"/>
      <c r="G372" s="36"/>
      <c r="Q372"/>
    </row>
    <row r="373" spans="1:17" x14ac:dyDescent="0.25">
      <c r="A373" s="199"/>
      <c r="B373" s="31" t="s">
        <v>15</v>
      </c>
      <c r="C373" s="14">
        <v>0</v>
      </c>
      <c r="D373" s="14">
        <v>0</v>
      </c>
      <c r="E373" s="14">
        <v>0</v>
      </c>
      <c r="F373" s="14">
        <v>0</v>
      </c>
      <c r="G373" s="36">
        <v>0</v>
      </c>
      <c r="Q373"/>
    </row>
    <row r="374" spans="1:17" ht="20.100000000000001" customHeight="1" x14ac:dyDescent="0.25">
      <c r="A374" s="199"/>
      <c r="B374" s="30" t="s">
        <v>16</v>
      </c>
      <c r="C374" s="14"/>
      <c r="D374" s="14"/>
      <c r="E374" s="14"/>
      <c r="F374" s="14"/>
      <c r="G374" s="36"/>
      <c r="Q374"/>
    </row>
    <row r="375" spans="1:17" ht="30" x14ac:dyDescent="0.25">
      <c r="A375" s="199"/>
      <c r="B375" s="31" t="s">
        <v>17</v>
      </c>
      <c r="C375" s="14">
        <v>3</v>
      </c>
      <c r="D375" s="14">
        <v>3</v>
      </c>
      <c r="E375" s="14">
        <v>0</v>
      </c>
      <c r="F375" s="14">
        <v>0</v>
      </c>
      <c r="G375" s="36">
        <v>6</v>
      </c>
      <c r="Q375"/>
    </row>
    <row r="376" spans="1:17" ht="20.100000000000001" customHeight="1" x14ac:dyDescent="0.25">
      <c r="A376" s="199"/>
      <c r="B376" s="30" t="s">
        <v>19</v>
      </c>
      <c r="C376" s="14"/>
      <c r="D376" s="14"/>
      <c r="E376" s="14"/>
      <c r="F376" s="14"/>
      <c r="G376" s="36"/>
      <c r="Q376"/>
    </row>
    <row r="377" spans="1:17" x14ac:dyDescent="0.25">
      <c r="A377" s="199"/>
      <c r="B377" s="31" t="s">
        <v>21</v>
      </c>
      <c r="C377" s="14">
        <v>15</v>
      </c>
      <c r="D377" s="14">
        <v>15</v>
      </c>
      <c r="E377" s="14">
        <v>0</v>
      </c>
      <c r="F377" s="14">
        <v>0</v>
      </c>
      <c r="G377" s="36">
        <v>30</v>
      </c>
      <c r="Q377"/>
    </row>
    <row r="378" spans="1:17" ht="15.75" thickBot="1" x14ac:dyDescent="0.3">
      <c r="A378" s="200"/>
      <c r="B378" s="32" t="s">
        <v>42</v>
      </c>
      <c r="C378" s="37">
        <v>19</v>
      </c>
      <c r="D378" s="37">
        <v>19</v>
      </c>
      <c r="E378" s="37">
        <v>0</v>
      </c>
      <c r="F378" s="37">
        <v>1</v>
      </c>
      <c r="G378" s="38">
        <v>39</v>
      </c>
      <c r="Q378"/>
    </row>
    <row r="379" spans="1:17" ht="90" customHeight="1" x14ac:dyDescent="0.25">
      <c r="A379" s="198">
        <v>41667</v>
      </c>
      <c r="B379" s="27"/>
      <c r="C379" s="46" t="s">
        <v>1</v>
      </c>
      <c r="D379" s="46" t="s">
        <v>2</v>
      </c>
      <c r="E379" s="46" t="s">
        <v>3</v>
      </c>
      <c r="F379" s="46" t="s">
        <v>4</v>
      </c>
      <c r="G379" s="201" t="s">
        <v>43</v>
      </c>
      <c r="Q379"/>
    </row>
    <row r="380" spans="1:17" ht="20.100000000000001" customHeight="1" x14ac:dyDescent="0.25">
      <c r="A380" s="199"/>
      <c r="B380" s="45" t="s">
        <v>5</v>
      </c>
      <c r="C380" s="15"/>
      <c r="D380" s="15"/>
      <c r="E380" s="15"/>
      <c r="F380" s="15"/>
      <c r="G380" s="201"/>
      <c r="Q380"/>
    </row>
    <row r="381" spans="1:17" ht="20.100000000000001" customHeight="1" x14ac:dyDescent="0.25">
      <c r="A381" s="199"/>
      <c r="B381" s="28" t="s">
        <v>6</v>
      </c>
      <c r="C381" s="15"/>
      <c r="D381" s="15"/>
      <c r="E381" s="15"/>
      <c r="F381" s="15"/>
      <c r="G381" s="201"/>
      <c r="Q381"/>
    </row>
    <row r="382" spans="1:17" ht="45" x14ac:dyDescent="0.25">
      <c r="A382" s="199"/>
      <c r="B382" s="29" t="s">
        <v>22</v>
      </c>
      <c r="C382" s="14">
        <v>0</v>
      </c>
      <c r="D382" s="14">
        <v>1</v>
      </c>
      <c r="E382" s="14">
        <v>0</v>
      </c>
      <c r="F382" s="14">
        <v>0</v>
      </c>
      <c r="G382" s="17">
        <v>1</v>
      </c>
      <c r="Q382"/>
    </row>
    <row r="383" spans="1:17" x14ac:dyDescent="0.25">
      <c r="A383" s="199"/>
      <c r="B383" s="29" t="s">
        <v>9</v>
      </c>
      <c r="C383" s="14">
        <v>0</v>
      </c>
      <c r="D383" s="14">
        <v>0</v>
      </c>
      <c r="E383" s="14">
        <v>0</v>
      </c>
      <c r="F383" s="14">
        <v>0</v>
      </c>
      <c r="G383" s="17">
        <v>0</v>
      </c>
      <c r="Q383"/>
    </row>
    <row r="384" spans="1:17" ht="20.100000000000001" customHeight="1" x14ac:dyDescent="0.25">
      <c r="A384" s="199"/>
      <c r="B384" s="28" t="s">
        <v>11</v>
      </c>
      <c r="C384" s="14"/>
      <c r="D384" s="14"/>
      <c r="E384" s="14"/>
      <c r="F384" s="14"/>
      <c r="G384" s="17"/>
      <c r="Q384"/>
    </row>
    <row r="385" spans="1:17" ht="30" x14ac:dyDescent="0.25">
      <c r="A385" s="199"/>
      <c r="B385" s="29" t="s">
        <v>12</v>
      </c>
      <c r="C385" s="14">
        <v>1</v>
      </c>
      <c r="D385" s="14">
        <v>0</v>
      </c>
      <c r="E385" s="14">
        <v>0</v>
      </c>
      <c r="F385" s="14">
        <v>1</v>
      </c>
      <c r="G385" s="17">
        <v>2</v>
      </c>
      <c r="Q385"/>
    </row>
    <row r="386" spans="1:17" ht="20.100000000000001" customHeight="1" x14ac:dyDescent="0.25">
      <c r="A386" s="199"/>
      <c r="B386" s="30" t="s">
        <v>14</v>
      </c>
      <c r="C386" s="14"/>
      <c r="D386" s="14"/>
      <c r="E386" s="14"/>
      <c r="F386" s="14"/>
      <c r="G386" s="17"/>
      <c r="Q386"/>
    </row>
    <row r="387" spans="1:17" x14ac:dyDescent="0.25">
      <c r="A387" s="199"/>
      <c r="B387" s="31" t="s">
        <v>15</v>
      </c>
      <c r="C387" s="14">
        <v>0</v>
      </c>
      <c r="D387" s="14">
        <v>0</v>
      </c>
      <c r="E387" s="14">
        <v>0</v>
      </c>
      <c r="F387" s="14">
        <v>0</v>
      </c>
      <c r="G387" s="17">
        <v>0</v>
      </c>
      <c r="Q387"/>
    </row>
    <row r="388" spans="1:17" ht="20.100000000000001" customHeight="1" x14ac:dyDescent="0.25">
      <c r="A388" s="199"/>
      <c r="B388" s="30" t="s">
        <v>16</v>
      </c>
      <c r="C388" s="14"/>
      <c r="D388" s="14"/>
      <c r="E388" s="14"/>
      <c r="F388" s="14"/>
      <c r="G388" s="17"/>
      <c r="Q388"/>
    </row>
    <row r="389" spans="1:17" ht="30" x14ac:dyDescent="0.25">
      <c r="A389" s="199"/>
      <c r="B389" s="31" t="s">
        <v>17</v>
      </c>
      <c r="C389" s="14">
        <v>3</v>
      </c>
      <c r="D389" s="14">
        <v>3</v>
      </c>
      <c r="E389" s="14">
        <v>0</v>
      </c>
      <c r="F389" s="14">
        <v>0</v>
      </c>
      <c r="G389" s="17">
        <v>6</v>
      </c>
      <c r="Q389"/>
    </row>
    <row r="390" spans="1:17" ht="20.100000000000001" customHeight="1" x14ac:dyDescent="0.25">
      <c r="A390" s="199"/>
      <c r="B390" s="30" t="s">
        <v>19</v>
      </c>
      <c r="C390" s="14"/>
      <c r="D390" s="14"/>
      <c r="E390" s="14"/>
      <c r="F390" s="14"/>
      <c r="G390" s="17"/>
      <c r="Q390"/>
    </row>
    <row r="391" spans="1:17" x14ac:dyDescent="0.25">
      <c r="A391" s="199"/>
      <c r="B391" s="31" t="s">
        <v>21</v>
      </c>
      <c r="C391" s="14">
        <v>15</v>
      </c>
      <c r="D391" s="14">
        <v>15</v>
      </c>
      <c r="E391" s="14">
        <v>0</v>
      </c>
      <c r="F391" s="14">
        <v>0</v>
      </c>
      <c r="G391" s="17">
        <v>30</v>
      </c>
      <c r="Q391"/>
    </row>
    <row r="392" spans="1:17" ht="15.75" thickBot="1" x14ac:dyDescent="0.3">
      <c r="A392" s="200"/>
      <c r="B392" s="32" t="s">
        <v>42</v>
      </c>
      <c r="C392" s="16">
        <v>19</v>
      </c>
      <c r="D392" s="16">
        <v>19</v>
      </c>
      <c r="E392" s="16">
        <v>0</v>
      </c>
      <c r="F392" s="16">
        <v>1</v>
      </c>
      <c r="G392" s="25">
        <v>39</v>
      </c>
      <c r="Q392"/>
    </row>
    <row r="393" spans="1:17" ht="90" customHeight="1" x14ac:dyDescent="0.25">
      <c r="A393" s="198">
        <v>41668</v>
      </c>
      <c r="B393" s="27"/>
      <c r="C393" s="46" t="s">
        <v>1</v>
      </c>
      <c r="D393" s="46" t="s">
        <v>2</v>
      </c>
      <c r="E393" s="46" t="s">
        <v>3</v>
      </c>
      <c r="F393" s="46" t="s">
        <v>4</v>
      </c>
      <c r="G393" s="201" t="s">
        <v>43</v>
      </c>
      <c r="Q393"/>
    </row>
    <row r="394" spans="1:17" ht="20.100000000000001" customHeight="1" x14ac:dyDescent="0.25">
      <c r="A394" s="199"/>
      <c r="B394" s="45" t="s">
        <v>5</v>
      </c>
      <c r="C394" s="15"/>
      <c r="D394" s="15"/>
      <c r="E394" s="15"/>
      <c r="F394" s="15"/>
      <c r="G394" s="201"/>
      <c r="Q394"/>
    </row>
    <row r="395" spans="1:17" ht="20.100000000000001" customHeight="1" x14ac:dyDescent="0.25">
      <c r="A395" s="199"/>
      <c r="B395" s="28" t="s">
        <v>6</v>
      </c>
      <c r="C395" s="15"/>
      <c r="D395" s="15"/>
      <c r="E395" s="15"/>
      <c r="F395" s="15"/>
      <c r="G395" s="201"/>
      <c r="Q395"/>
    </row>
    <row r="396" spans="1:17" ht="45" x14ac:dyDescent="0.25">
      <c r="A396" s="199"/>
      <c r="B396" s="29" t="s">
        <v>22</v>
      </c>
      <c r="C396" s="14">
        <v>0</v>
      </c>
      <c r="D396" s="14">
        <v>1</v>
      </c>
      <c r="E396" s="14">
        <v>0</v>
      </c>
      <c r="F396" s="14">
        <v>0</v>
      </c>
      <c r="G396" s="36">
        <v>1</v>
      </c>
      <c r="Q396"/>
    </row>
    <row r="397" spans="1:17" x14ac:dyDescent="0.25">
      <c r="A397" s="199"/>
      <c r="B397" s="29" t="s">
        <v>9</v>
      </c>
      <c r="C397" s="14">
        <v>0</v>
      </c>
      <c r="D397" s="14">
        <v>0</v>
      </c>
      <c r="E397" s="14">
        <v>0</v>
      </c>
      <c r="F397" s="14">
        <v>0</v>
      </c>
      <c r="G397" s="36">
        <v>0</v>
      </c>
      <c r="Q397"/>
    </row>
    <row r="398" spans="1:17" ht="20.100000000000001" customHeight="1" x14ac:dyDescent="0.25">
      <c r="A398" s="199"/>
      <c r="B398" s="28" t="s">
        <v>11</v>
      </c>
      <c r="C398" s="14"/>
      <c r="D398" s="14"/>
      <c r="E398" s="14"/>
      <c r="F398" s="14"/>
      <c r="G398" s="36"/>
      <c r="Q398"/>
    </row>
    <row r="399" spans="1:17" ht="30" x14ac:dyDescent="0.25">
      <c r="A399" s="199"/>
      <c r="B399" s="29" t="s">
        <v>12</v>
      </c>
      <c r="C399" s="14">
        <v>1</v>
      </c>
      <c r="D399" s="14">
        <v>0</v>
      </c>
      <c r="E399" s="14">
        <v>1</v>
      </c>
      <c r="F399" s="14">
        <v>1</v>
      </c>
      <c r="G399" s="36">
        <v>3</v>
      </c>
      <c r="Q399"/>
    </row>
    <row r="400" spans="1:17" ht="20.100000000000001" customHeight="1" x14ac:dyDescent="0.25">
      <c r="A400" s="199"/>
      <c r="B400" s="30" t="s">
        <v>14</v>
      </c>
      <c r="C400" s="14"/>
      <c r="D400" s="14"/>
      <c r="E400" s="14"/>
      <c r="F400" s="14"/>
      <c r="G400" s="36"/>
      <c r="Q400"/>
    </row>
    <row r="401" spans="1:17" x14ac:dyDescent="0.25">
      <c r="A401" s="199"/>
      <c r="B401" s="31" t="s">
        <v>15</v>
      </c>
      <c r="C401" s="14">
        <v>0</v>
      </c>
      <c r="D401" s="14">
        <v>0</v>
      </c>
      <c r="E401" s="14">
        <v>0</v>
      </c>
      <c r="F401" s="14">
        <v>0</v>
      </c>
      <c r="G401" s="36">
        <v>0</v>
      </c>
      <c r="Q401"/>
    </row>
    <row r="402" spans="1:17" ht="20.100000000000001" customHeight="1" x14ac:dyDescent="0.25">
      <c r="A402" s="199"/>
      <c r="B402" s="30" t="s">
        <v>16</v>
      </c>
      <c r="C402" s="14"/>
      <c r="D402" s="14"/>
      <c r="E402" s="14"/>
      <c r="F402" s="14"/>
      <c r="G402" s="36"/>
      <c r="Q402"/>
    </row>
    <row r="403" spans="1:17" ht="30" x14ac:dyDescent="0.25">
      <c r="A403" s="199"/>
      <c r="B403" s="31" t="s">
        <v>17</v>
      </c>
      <c r="C403" s="14">
        <v>3</v>
      </c>
      <c r="D403" s="14">
        <v>3</v>
      </c>
      <c r="E403" s="14">
        <v>3</v>
      </c>
      <c r="F403" s="14">
        <v>0</v>
      </c>
      <c r="G403" s="36">
        <v>9</v>
      </c>
      <c r="Q403"/>
    </row>
    <row r="404" spans="1:17" ht="20.100000000000001" customHeight="1" x14ac:dyDescent="0.25">
      <c r="A404" s="199"/>
      <c r="B404" s="30" t="s">
        <v>19</v>
      </c>
      <c r="C404" s="14"/>
      <c r="D404" s="14"/>
      <c r="E404" s="14"/>
      <c r="F404" s="14"/>
      <c r="G404" s="36"/>
      <c r="Q404"/>
    </row>
    <row r="405" spans="1:17" x14ac:dyDescent="0.25">
      <c r="A405" s="199"/>
      <c r="B405" s="31" t="s">
        <v>21</v>
      </c>
      <c r="C405" s="14">
        <v>15</v>
      </c>
      <c r="D405" s="14">
        <v>15</v>
      </c>
      <c r="E405" s="14">
        <v>0</v>
      </c>
      <c r="F405" s="14">
        <v>0</v>
      </c>
      <c r="G405" s="36">
        <v>30</v>
      </c>
      <c r="Q405"/>
    </row>
    <row r="406" spans="1:17" ht="15.75" thickBot="1" x14ac:dyDescent="0.3">
      <c r="A406" s="200"/>
      <c r="B406" s="32" t="s">
        <v>42</v>
      </c>
      <c r="C406" s="37">
        <v>19</v>
      </c>
      <c r="D406" s="37">
        <v>19</v>
      </c>
      <c r="E406" s="37">
        <v>4</v>
      </c>
      <c r="F406" s="37">
        <v>1</v>
      </c>
      <c r="G406" s="38">
        <v>43</v>
      </c>
      <c r="Q406"/>
    </row>
    <row r="407" spans="1:17" ht="90" customHeight="1" x14ac:dyDescent="0.25">
      <c r="A407" s="198">
        <v>41669</v>
      </c>
      <c r="B407" s="27"/>
      <c r="C407" s="46" t="s">
        <v>1</v>
      </c>
      <c r="D407" s="46" t="s">
        <v>2</v>
      </c>
      <c r="E407" s="46" t="s">
        <v>3</v>
      </c>
      <c r="F407" s="46" t="s">
        <v>4</v>
      </c>
      <c r="G407" s="201" t="s">
        <v>43</v>
      </c>
      <c r="Q407"/>
    </row>
    <row r="408" spans="1:17" ht="20.100000000000001" customHeight="1" x14ac:dyDescent="0.25">
      <c r="A408" s="199"/>
      <c r="B408" s="45" t="s">
        <v>5</v>
      </c>
      <c r="C408" s="15"/>
      <c r="D408" s="15"/>
      <c r="E408" s="15"/>
      <c r="F408" s="15"/>
      <c r="G408" s="201"/>
      <c r="Q408"/>
    </row>
    <row r="409" spans="1:17" ht="20.100000000000001" customHeight="1" x14ac:dyDescent="0.25">
      <c r="A409" s="199"/>
      <c r="B409" s="28" t="s">
        <v>6</v>
      </c>
      <c r="C409" s="15"/>
      <c r="D409" s="15"/>
      <c r="E409" s="15"/>
      <c r="F409" s="15"/>
      <c r="G409" s="201"/>
      <c r="Q409"/>
    </row>
    <row r="410" spans="1:17" ht="45" x14ac:dyDescent="0.25">
      <c r="A410" s="199"/>
      <c r="B410" s="29" t="s">
        <v>22</v>
      </c>
      <c r="C410" s="14">
        <v>0</v>
      </c>
      <c r="D410" s="14">
        <v>1</v>
      </c>
      <c r="E410" s="14">
        <v>0</v>
      </c>
      <c r="F410" s="14">
        <v>0</v>
      </c>
      <c r="G410" s="36">
        <v>1</v>
      </c>
      <c r="Q410"/>
    </row>
    <row r="411" spans="1:17" x14ac:dyDescent="0.25">
      <c r="A411" s="199"/>
      <c r="B411" s="29" t="s">
        <v>9</v>
      </c>
      <c r="C411" s="14">
        <v>0</v>
      </c>
      <c r="D411" s="14">
        <v>0</v>
      </c>
      <c r="E411" s="14">
        <v>0</v>
      </c>
      <c r="F411" s="14">
        <v>0</v>
      </c>
      <c r="G411" s="36">
        <v>0</v>
      </c>
      <c r="Q411"/>
    </row>
    <row r="412" spans="1:17" ht="20.100000000000001" customHeight="1" x14ac:dyDescent="0.25">
      <c r="A412" s="199"/>
      <c r="B412" s="28" t="s">
        <v>11</v>
      </c>
      <c r="C412" s="14"/>
      <c r="D412" s="14"/>
      <c r="E412" s="14"/>
      <c r="F412" s="14"/>
      <c r="G412" s="36"/>
      <c r="Q412"/>
    </row>
    <row r="413" spans="1:17" ht="30" x14ac:dyDescent="0.25">
      <c r="A413" s="199"/>
      <c r="B413" s="29" t="s">
        <v>12</v>
      </c>
      <c r="C413" s="14">
        <v>1</v>
      </c>
      <c r="D413" s="14">
        <v>0</v>
      </c>
      <c r="E413" s="14">
        <v>0</v>
      </c>
      <c r="F413" s="14">
        <v>1</v>
      </c>
      <c r="G413" s="36">
        <v>2</v>
      </c>
      <c r="Q413"/>
    </row>
    <row r="414" spans="1:17" ht="20.100000000000001" customHeight="1" x14ac:dyDescent="0.25">
      <c r="A414" s="199"/>
      <c r="B414" s="30" t="s">
        <v>14</v>
      </c>
      <c r="C414" s="14"/>
      <c r="D414" s="14"/>
      <c r="E414" s="14"/>
      <c r="F414" s="14"/>
      <c r="G414" s="36"/>
      <c r="Q414"/>
    </row>
    <row r="415" spans="1:17" x14ac:dyDescent="0.25">
      <c r="A415" s="199"/>
      <c r="B415" s="31" t="s">
        <v>15</v>
      </c>
      <c r="C415" s="14">
        <v>0</v>
      </c>
      <c r="D415" s="14">
        <v>0</v>
      </c>
      <c r="E415" s="14">
        <v>0</v>
      </c>
      <c r="F415" s="14">
        <v>0</v>
      </c>
      <c r="G415" s="36">
        <v>0</v>
      </c>
      <c r="Q415"/>
    </row>
    <row r="416" spans="1:17" ht="20.100000000000001" customHeight="1" x14ac:dyDescent="0.25">
      <c r="A416" s="199"/>
      <c r="B416" s="30" t="s">
        <v>16</v>
      </c>
      <c r="C416" s="14"/>
      <c r="D416" s="14"/>
      <c r="E416" s="14"/>
      <c r="F416" s="14"/>
      <c r="G416" s="36"/>
      <c r="Q416"/>
    </row>
    <row r="417" spans="1:17" ht="30" x14ac:dyDescent="0.25">
      <c r="A417" s="199"/>
      <c r="B417" s="31" t="s">
        <v>17</v>
      </c>
      <c r="C417" s="14">
        <v>3</v>
      </c>
      <c r="D417" s="14">
        <v>3</v>
      </c>
      <c r="E417" s="14">
        <v>0</v>
      </c>
      <c r="F417" s="14">
        <v>0</v>
      </c>
      <c r="G417" s="36">
        <v>6</v>
      </c>
      <c r="Q417"/>
    </row>
    <row r="418" spans="1:17" ht="20.100000000000001" customHeight="1" x14ac:dyDescent="0.25">
      <c r="A418" s="199"/>
      <c r="B418" s="30" t="s">
        <v>19</v>
      </c>
      <c r="C418" s="14"/>
      <c r="D418" s="14"/>
      <c r="E418" s="14"/>
      <c r="F418" s="14"/>
      <c r="G418" s="36"/>
      <c r="Q418"/>
    </row>
    <row r="419" spans="1:17" x14ac:dyDescent="0.25">
      <c r="A419" s="199"/>
      <c r="B419" s="31" t="s">
        <v>21</v>
      </c>
      <c r="C419" s="14">
        <v>15</v>
      </c>
      <c r="D419" s="14">
        <v>15</v>
      </c>
      <c r="E419" s="14">
        <v>0</v>
      </c>
      <c r="F419" s="14">
        <v>0</v>
      </c>
      <c r="G419" s="36">
        <v>30</v>
      </c>
      <c r="Q419"/>
    </row>
    <row r="420" spans="1:17" ht="15.75" thickBot="1" x14ac:dyDescent="0.3">
      <c r="A420" s="200"/>
      <c r="B420" s="32" t="s">
        <v>42</v>
      </c>
      <c r="C420" s="37">
        <v>19</v>
      </c>
      <c r="D420" s="37">
        <v>19</v>
      </c>
      <c r="E420" s="37">
        <v>0</v>
      </c>
      <c r="F420" s="37">
        <v>1</v>
      </c>
      <c r="G420" s="38">
        <v>39</v>
      </c>
      <c r="Q420"/>
    </row>
    <row r="421" spans="1:17" ht="90" customHeight="1" x14ac:dyDescent="0.25">
      <c r="A421" s="198">
        <v>41670</v>
      </c>
      <c r="B421" s="27"/>
      <c r="C421" s="46" t="s">
        <v>1</v>
      </c>
      <c r="D421" s="46" t="s">
        <v>2</v>
      </c>
      <c r="E421" s="46" t="s">
        <v>3</v>
      </c>
      <c r="F421" s="46" t="s">
        <v>4</v>
      </c>
      <c r="G421" s="201" t="s">
        <v>43</v>
      </c>
      <c r="Q421"/>
    </row>
    <row r="422" spans="1:17" ht="20.100000000000001" customHeight="1" x14ac:dyDescent="0.25">
      <c r="A422" s="199"/>
      <c r="B422" s="45" t="s">
        <v>5</v>
      </c>
      <c r="C422" s="15"/>
      <c r="D422" s="15"/>
      <c r="E422" s="15"/>
      <c r="F422" s="15"/>
      <c r="G422" s="201"/>
      <c r="Q422"/>
    </row>
    <row r="423" spans="1:17" ht="20.100000000000001" customHeight="1" x14ac:dyDescent="0.25">
      <c r="A423" s="199"/>
      <c r="B423" s="28" t="s">
        <v>6</v>
      </c>
      <c r="C423" s="15"/>
      <c r="D423" s="15"/>
      <c r="E423" s="15"/>
      <c r="F423" s="15"/>
      <c r="G423" s="201"/>
      <c r="Q423"/>
    </row>
    <row r="424" spans="1:17" ht="45" x14ac:dyDescent="0.25">
      <c r="A424" s="199"/>
      <c r="B424" s="29" t="s">
        <v>22</v>
      </c>
      <c r="C424" s="14">
        <v>0</v>
      </c>
      <c r="D424" s="14">
        <v>1</v>
      </c>
      <c r="E424" s="14">
        <v>0</v>
      </c>
      <c r="F424" s="14">
        <v>0</v>
      </c>
      <c r="G424" s="36">
        <v>1</v>
      </c>
      <c r="Q424"/>
    </row>
    <row r="425" spans="1:17" x14ac:dyDescent="0.25">
      <c r="A425" s="199"/>
      <c r="B425" s="29" t="s">
        <v>9</v>
      </c>
      <c r="C425" s="14">
        <v>0</v>
      </c>
      <c r="D425" s="14">
        <v>0</v>
      </c>
      <c r="E425" s="14">
        <v>0</v>
      </c>
      <c r="F425" s="14">
        <v>0</v>
      </c>
      <c r="G425" s="36">
        <v>0</v>
      </c>
      <c r="Q425"/>
    </row>
    <row r="426" spans="1:17" ht="20.100000000000001" customHeight="1" x14ac:dyDescent="0.25">
      <c r="A426" s="199"/>
      <c r="B426" s="28" t="s">
        <v>11</v>
      </c>
      <c r="C426" s="14"/>
      <c r="D426" s="14"/>
      <c r="E426" s="14"/>
      <c r="F426" s="14"/>
      <c r="G426" s="36"/>
      <c r="Q426"/>
    </row>
    <row r="427" spans="1:17" ht="30" x14ac:dyDescent="0.25">
      <c r="A427" s="199"/>
      <c r="B427" s="29" t="s">
        <v>12</v>
      </c>
      <c r="C427" s="14">
        <v>1</v>
      </c>
      <c r="D427" s="14">
        <v>0</v>
      </c>
      <c r="E427" s="14">
        <v>0</v>
      </c>
      <c r="F427" s="14">
        <v>1</v>
      </c>
      <c r="G427" s="36">
        <v>2</v>
      </c>
      <c r="Q427"/>
    </row>
    <row r="428" spans="1:17" ht="20.100000000000001" customHeight="1" x14ac:dyDescent="0.25">
      <c r="A428" s="199"/>
      <c r="B428" s="30" t="s">
        <v>14</v>
      </c>
      <c r="C428" s="14"/>
      <c r="D428" s="14"/>
      <c r="E428" s="14"/>
      <c r="F428" s="14"/>
      <c r="G428" s="36"/>
      <c r="Q428"/>
    </row>
    <row r="429" spans="1:17" x14ac:dyDescent="0.25">
      <c r="A429" s="199"/>
      <c r="B429" s="31" t="s">
        <v>15</v>
      </c>
      <c r="C429" s="14">
        <v>0</v>
      </c>
      <c r="D429" s="14">
        <v>0</v>
      </c>
      <c r="E429" s="14">
        <v>0</v>
      </c>
      <c r="F429" s="14">
        <v>0</v>
      </c>
      <c r="G429" s="36">
        <v>0</v>
      </c>
      <c r="Q429"/>
    </row>
    <row r="430" spans="1:17" ht="20.100000000000001" customHeight="1" x14ac:dyDescent="0.25">
      <c r="A430" s="199"/>
      <c r="B430" s="30" t="s">
        <v>16</v>
      </c>
      <c r="C430" s="14"/>
      <c r="D430" s="14"/>
      <c r="E430" s="14"/>
      <c r="F430" s="14"/>
      <c r="G430" s="36"/>
      <c r="Q430"/>
    </row>
    <row r="431" spans="1:17" ht="30" x14ac:dyDescent="0.25">
      <c r="A431" s="199"/>
      <c r="B431" s="31" t="s">
        <v>17</v>
      </c>
      <c r="C431" s="14">
        <v>3</v>
      </c>
      <c r="D431" s="14">
        <v>3</v>
      </c>
      <c r="E431" s="14">
        <v>0</v>
      </c>
      <c r="F431" s="14">
        <v>0</v>
      </c>
      <c r="G431" s="36">
        <v>6</v>
      </c>
      <c r="Q431"/>
    </row>
    <row r="432" spans="1:17" ht="20.100000000000001" customHeight="1" x14ac:dyDescent="0.25">
      <c r="A432" s="199"/>
      <c r="B432" s="30" t="s">
        <v>19</v>
      </c>
      <c r="C432" s="14"/>
      <c r="D432" s="14"/>
      <c r="E432" s="14"/>
      <c r="F432" s="14"/>
      <c r="G432" s="36"/>
      <c r="Q432"/>
    </row>
    <row r="433" spans="1:17" x14ac:dyDescent="0.25">
      <c r="A433" s="199"/>
      <c r="B433" s="31" t="s">
        <v>21</v>
      </c>
      <c r="C433" s="14">
        <v>15</v>
      </c>
      <c r="D433" s="14">
        <v>15</v>
      </c>
      <c r="E433" s="14">
        <v>0</v>
      </c>
      <c r="F433" s="14">
        <v>0</v>
      </c>
      <c r="G433" s="36">
        <v>30</v>
      </c>
      <c r="Q433"/>
    </row>
    <row r="434" spans="1:17" ht="15.75" thickBot="1" x14ac:dyDescent="0.3">
      <c r="A434" s="200"/>
      <c r="B434" s="32" t="s">
        <v>42</v>
      </c>
      <c r="C434" s="37">
        <v>19</v>
      </c>
      <c r="D434" s="37">
        <v>19</v>
      </c>
      <c r="E434" s="37">
        <v>0</v>
      </c>
      <c r="F434" s="37">
        <v>1</v>
      </c>
      <c r="G434" s="38">
        <v>39</v>
      </c>
      <c r="Q434"/>
    </row>
    <row r="435" spans="1:17" x14ac:dyDescent="0.25">
      <c r="Q435"/>
    </row>
    <row r="436" spans="1:17" x14ac:dyDescent="0.25">
      <c r="Q436"/>
    </row>
    <row r="437" spans="1:17" ht="90" customHeight="1" x14ac:dyDescent="0.25">
      <c r="A437" s="198">
        <v>41821</v>
      </c>
      <c r="B437" s="27"/>
      <c r="C437" s="46" t="s">
        <v>1</v>
      </c>
      <c r="D437" s="46" t="s">
        <v>2</v>
      </c>
      <c r="E437" s="46" t="s">
        <v>3</v>
      </c>
      <c r="F437" s="46" t="s">
        <v>4</v>
      </c>
      <c r="G437" s="201" t="s">
        <v>43</v>
      </c>
      <c r="Q437"/>
    </row>
    <row r="438" spans="1:17" ht="20.100000000000001" customHeight="1" x14ac:dyDescent="0.25">
      <c r="A438" s="199"/>
      <c r="B438" s="45" t="s">
        <v>5</v>
      </c>
      <c r="C438" s="15"/>
      <c r="D438" s="15"/>
      <c r="E438" s="15"/>
      <c r="F438" s="15"/>
      <c r="G438" s="201"/>
      <c r="Q438"/>
    </row>
    <row r="439" spans="1:17" ht="20.100000000000001" customHeight="1" x14ac:dyDescent="0.25">
      <c r="A439" s="199"/>
      <c r="B439" s="28" t="s">
        <v>6</v>
      </c>
      <c r="C439" s="15"/>
      <c r="D439" s="15"/>
      <c r="E439" s="15"/>
      <c r="F439" s="15"/>
      <c r="G439" s="201"/>
      <c r="Q439"/>
    </row>
    <row r="440" spans="1:17" ht="45" x14ac:dyDescent="0.25">
      <c r="A440" s="199"/>
      <c r="B440" s="29" t="s">
        <v>22</v>
      </c>
      <c r="C440" s="14">
        <v>1</v>
      </c>
      <c r="D440" s="14">
        <v>1</v>
      </c>
      <c r="E440" s="14">
        <v>1</v>
      </c>
      <c r="F440" s="14">
        <v>1</v>
      </c>
      <c r="G440" s="36">
        <v>4</v>
      </c>
      <c r="Q440"/>
    </row>
    <row r="441" spans="1:17" x14ac:dyDescent="0.25">
      <c r="A441" s="199"/>
      <c r="B441" s="29" t="s">
        <v>9</v>
      </c>
      <c r="C441" s="14">
        <v>0</v>
      </c>
      <c r="D441" s="14">
        <v>0</v>
      </c>
      <c r="E441" s="14">
        <v>0</v>
      </c>
      <c r="F441" s="14">
        <v>0</v>
      </c>
      <c r="G441" s="36">
        <v>0</v>
      </c>
      <c r="Q441"/>
    </row>
    <row r="442" spans="1:17" ht="20.100000000000001" customHeight="1" x14ac:dyDescent="0.25">
      <c r="A442" s="199"/>
      <c r="B442" s="28" t="s">
        <v>11</v>
      </c>
      <c r="C442" s="14"/>
      <c r="D442" s="14"/>
      <c r="E442" s="14"/>
      <c r="F442" s="14"/>
      <c r="G442" s="36"/>
      <c r="Q442"/>
    </row>
    <row r="443" spans="1:17" ht="30" x14ac:dyDescent="0.25">
      <c r="A443" s="199"/>
      <c r="B443" s="29" t="s">
        <v>12</v>
      </c>
      <c r="C443" s="14">
        <v>1</v>
      </c>
      <c r="D443" s="14">
        <v>0</v>
      </c>
      <c r="E443" s="14">
        <v>0</v>
      </c>
      <c r="F443" s="14">
        <v>1</v>
      </c>
      <c r="G443" s="36">
        <v>2</v>
      </c>
      <c r="Q443"/>
    </row>
    <row r="444" spans="1:17" ht="20.100000000000001" customHeight="1" x14ac:dyDescent="0.25">
      <c r="A444" s="199"/>
      <c r="B444" s="30" t="s">
        <v>14</v>
      </c>
      <c r="C444" s="14"/>
      <c r="D444" s="14"/>
      <c r="E444" s="14"/>
      <c r="F444" s="14"/>
      <c r="G444" s="36"/>
      <c r="Q444"/>
    </row>
    <row r="445" spans="1:17" x14ac:dyDescent="0.25">
      <c r="A445" s="199"/>
      <c r="B445" s="31" t="s">
        <v>15</v>
      </c>
      <c r="C445" s="14">
        <v>0</v>
      </c>
      <c r="D445" s="14">
        <v>0</v>
      </c>
      <c r="E445" s="14">
        <v>0</v>
      </c>
      <c r="F445" s="14">
        <v>0</v>
      </c>
      <c r="G445" s="36">
        <v>0</v>
      </c>
      <c r="Q445"/>
    </row>
    <row r="446" spans="1:17" ht="20.100000000000001" customHeight="1" x14ac:dyDescent="0.25">
      <c r="A446" s="199"/>
      <c r="B446" s="30" t="s">
        <v>16</v>
      </c>
      <c r="C446" s="14"/>
      <c r="D446" s="14"/>
      <c r="E446" s="14"/>
      <c r="F446" s="14"/>
      <c r="G446" s="36"/>
      <c r="Q446"/>
    </row>
    <row r="447" spans="1:17" ht="30" x14ac:dyDescent="0.25">
      <c r="A447" s="199"/>
      <c r="B447" s="31" t="s">
        <v>17</v>
      </c>
      <c r="C447" s="14">
        <v>3</v>
      </c>
      <c r="D447" s="14">
        <v>3</v>
      </c>
      <c r="E447" s="14">
        <v>0</v>
      </c>
      <c r="F447" s="14">
        <v>3</v>
      </c>
      <c r="G447" s="36">
        <v>9</v>
      </c>
      <c r="Q447"/>
    </row>
    <row r="448" spans="1:17" ht="20.100000000000001" customHeight="1" x14ac:dyDescent="0.25">
      <c r="A448" s="199"/>
      <c r="B448" s="30" t="s">
        <v>19</v>
      </c>
      <c r="C448" s="14"/>
      <c r="D448" s="14"/>
      <c r="E448" s="14"/>
      <c r="F448" s="14"/>
      <c r="G448" s="36"/>
      <c r="Q448"/>
    </row>
    <row r="449" spans="1:17" x14ac:dyDescent="0.25">
      <c r="A449" s="199"/>
      <c r="B449" s="31" t="s">
        <v>21</v>
      </c>
      <c r="C449" s="14">
        <v>22.5</v>
      </c>
      <c r="D449" s="14">
        <v>22.5</v>
      </c>
      <c r="E449" s="14">
        <v>22.5</v>
      </c>
      <c r="F449" s="14">
        <v>0</v>
      </c>
      <c r="G449" s="36">
        <v>67.5</v>
      </c>
      <c r="Q449"/>
    </row>
    <row r="450" spans="1:17" ht="15.75" thickBot="1" x14ac:dyDescent="0.3">
      <c r="A450" s="200"/>
      <c r="B450" s="32" t="s">
        <v>42</v>
      </c>
      <c r="C450" s="37">
        <v>27.5</v>
      </c>
      <c r="D450" s="37">
        <v>26.5</v>
      </c>
      <c r="E450" s="37">
        <v>23.5</v>
      </c>
      <c r="F450" s="37">
        <v>5</v>
      </c>
      <c r="G450" s="38">
        <v>82.5</v>
      </c>
      <c r="Q450"/>
    </row>
    <row r="451" spans="1:17" ht="90" customHeight="1" x14ac:dyDescent="0.25">
      <c r="A451" s="198">
        <v>41822</v>
      </c>
      <c r="B451" s="27"/>
      <c r="C451" s="46" t="s">
        <v>1</v>
      </c>
      <c r="D451" s="46" t="s">
        <v>2</v>
      </c>
      <c r="E451" s="46" t="s">
        <v>3</v>
      </c>
      <c r="F451" s="46" t="s">
        <v>4</v>
      </c>
      <c r="G451" s="201" t="s">
        <v>43</v>
      </c>
      <c r="Q451"/>
    </row>
    <row r="452" spans="1:17" ht="20.100000000000001" customHeight="1" x14ac:dyDescent="0.25">
      <c r="A452" s="199"/>
      <c r="B452" s="45" t="s">
        <v>5</v>
      </c>
      <c r="C452" s="15"/>
      <c r="D452" s="15"/>
      <c r="E452" s="15"/>
      <c r="F452" s="15"/>
      <c r="G452" s="201"/>
      <c r="Q452"/>
    </row>
    <row r="453" spans="1:17" ht="20.100000000000001" customHeight="1" x14ac:dyDescent="0.25">
      <c r="A453" s="199"/>
      <c r="B453" s="28" t="s">
        <v>6</v>
      </c>
      <c r="C453" s="15"/>
      <c r="D453" s="15"/>
      <c r="E453" s="15"/>
      <c r="F453" s="15"/>
      <c r="G453" s="201"/>
      <c r="Q453"/>
    </row>
    <row r="454" spans="1:17" ht="45" x14ac:dyDescent="0.25">
      <c r="A454" s="199"/>
      <c r="B454" s="29" t="s">
        <v>22</v>
      </c>
      <c r="C454" s="14">
        <v>0</v>
      </c>
      <c r="D454" s="14">
        <v>1</v>
      </c>
      <c r="E454" s="14">
        <v>0</v>
      </c>
      <c r="F454" s="14">
        <v>0</v>
      </c>
      <c r="G454" s="36">
        <v>1</v>
      </c>
      <c r="Q454"/>
    </row>
    <row r="455" spans="1:17" x14ac:dyDescent="0.25">
      <c r="A455" s="199"/>
      <c r="B455" s="29" t="s">
        <v>9</v>
      </c>
      <c r="C455" s="14">
        <v>0</v>
      </c>
      <c r="D455" s="14">
        <v>0</v>
      </c>
      <c r="E455" s="14">
        <v>0</v>
      </c>
      <c r="F455" s="14">
        <v>0</v>
      </c>
      <c r="G455" s="36">
        <v>0</v>
      </c>
      <c r="Q455"/>
    </row>
    <row r="456" spans="1:17" ht="20.100000000000001" customHeight="1" x14ac:dyDescent="0.25">
      <c r="A456" s="199"/>
      <c r="B456" s="28" t="s">
        <v>11</v>
      </c>
      <c r="C456" s="14"/>
      <c r="D456" s="14"/>
      <c r="E456" s="14"/>
      <c r="F456" s="14"/>
      <c r="G456" s="36"/>
      <c r="Q456"/>
    </row>
    <row r="457" spans="1:17" ht="30" x14ac:dyDescent="0.25">
      <c r="A457" s="199"/>
      <c r="B457" s="29" t="s">
        <v>12</v>
      </c>
      <c r="C457" s="14">
        <v>1</v>
      </c>
      <c r="D457" s="14">
        <v>0</v>
      </c>
      <c r="E457" s="14">
        <v>1</v>
      </c>
      <c r="F457" s="14">
        <v>1</v>
      </c>
      <c r="G457" s="36">
        <v>3</v>
      </c>
      <c r="Q457"/>
    </row>
    <row r="458" spans="1:17" ht="20.100000000000001" customHeight="1" x14ac:dyDescent="0.25">
      <c r="A458" s="199"/>
      <c r="B458" s="30" t="s">
        <v>14</v>
      </c>
      <c r="C458" s="14"/>
      <c r="D458" s="14"/>
      <c r="E458" s="14"/>
      <c r="F458" s="14"/>
      <c r="G458" s="36"/>
      <c r="Q458"/>
    </row>
    <row r="459" spans="1:17" x14ac:dyDescent="0.25">
      <c r="A459" s="199"/>
      <c r="B459" s="31" t="s">
        <v>15</v>
      </c>
      <c r="C459" s="14">
        <v>0</v>
      </c>
      <c r="D459" s="14">
        <v>0</v>
      </c>
      <c r="E459" s="14">
        <v>0</v>
      </c>
      <c r="F459" s="14">
        <v>0</v>
      </c>
      <c r="G459" s="36">
        <v>0</v>
      </c>
      <c r="Q459"/>
    </row>
    <row r="460" spans="1:17" ht="20.100000000000001" customHeight="1" x14ac:dyDescent="0.25">
      <c r="A460" s="199"/>
      <c r="B460" s="30" t="s">
        <v>16</v>
      </c>
      <c r="C460" s="14"/>
      <c r="D460" s="14"/>
      <c r="E460" s="14"/>
      <c r="F460" s="14"/>
      <c r="G460" s="36"/>
      <c r="Q460"/>
    </row>
    <row r="461" spans="1:17" ht="30" x14ac:dyDescent="0.25">
      <c r="A461" s="199"/>
      <c r="B461" s="31" t="s">
        <v>17</v>
      </c>
      <c r="C461" s="14">
        <v>3</v>
      </c>
      <c r="D461" s="14">
        <v>3</v>
      </c>
      <c r="E461" s="14">
        <v>3</v>
      </c>
      <c r="F461" s="14">
        <v>0</v>
      </c>
      <c r="G461" s="36">
        <v>9</v>
      </c>
      <c r="Q461"/>
    </row>
    <row r="462" spans="1:17" ht="20.100000000000001" customHeight="1" x14ac:dyDescent="0.25">
      <c r="A462" s="199"/>
      <c r="B462" s="30" t="s">
        <v>19</v>
      </c>
      <c r="C462" s="14"/>
      <c r="D462" s="14"/>
      <c r="E462" s="14"/>
      <c r="F462" s="14"/>
      <c r="G462" s="36"/>
      <c r="Q462"/>
    </row>
    <row r="463" spans="1:17" x14ac:dyDescent="0.25">
      <c r="A463" s="199"/>
      <c r="B463" s="31" t="s">
        <v>21</v>
      </c>
      <c r="C463" s="14">
        <v>22.5</v>
      </c>
      <c r="D463" s="14">
        <v>22.5</v>
      </c>
      <c r="E463" s="14">
        <v>0</v>
      </c>
      <c r="F463" s="14">
        <v>0</v>
      </c>
      <c r="G463" s="36">
        <v>45</v>
      </c>
      <c r="Q463"/>
    </row>
    <row r="464" spans="1:17" ht="15.75" thickBot="1" x14ac:dyDescent="0.3">
      <c r="A464" s="200"/>
      <c r="B464" s="32" t="s">
        <v>42</v>
      </c>
      <c r="C464" s="37">
        <v>26.5</v>
      </c>
      <c r="D464" s="37">
        <v>26.5</v>
      </c>
      <c r="E464" s="37">
        <v>4</v>
      </c>
      <c r="F464" s="37">
        <v>1</v>
      </c>
      <c r="G464" s="38">
        <v>58</v>
      </c>
      <c r="Q464"/>
    </row>
    <row r="465" spans="1:17" ht="90" customHeight="1" x14ac:dyDescent="0.25">
      <c r="A465" s="198">
        <v>41823</v>
      </c>
      <c r="B465" s="27"/>
      <c r="C465" s="46" t="s">
        <v>1</v>
      </c>
      <c r="D465" s="46" t="s">
        <v>2</v>
      </c>
      <c r="E465" s="46" t="s">
        <v>3</v>
      </c>
      <c r="F465" s="46" t="s">
        <v>4</v>
      </c>
      <c r="G465" s="201" t="s">
        <v>43</v>
      </c>
      <c r="Q465"/>
    </row>
    <row r="466" spans="1:17" ht="20.100000000000001" customHeight="1" x14ac:dyDescent="0.25">
      <c r="A466" s="199"/>
      <c r="B466" s="45" t="s">
        <v>5</v>
      </c>
      <c r="C466" s="15"/>
      <c r="D466" s="15"/>
      <c r="E466" s="15"/>
      <c r="F466" s="15"/>
      <c r="G466" s="201"/>
      <c r="Q466"/>
    </row>
    <row r="467" spans="1:17" ht="20.100000000000001" customHeight="1" x14ac:dyDescent="0.25">
      <c r="A467" s="199"/>
      <c r="B467" s="28" t="s">
        <v>6</v>
      </c>
      <c r="C467" s="15"/>
      <c r="D467" s="15"/>
      <c r="E467" s="15"/>
      <c r="F467" s="15"/>
      <c r="G467" s="201"/>
      <c r="Q467"/>
    </row>
    <row r="468" spans="1:17" ht="45" x14ac:dyDescent="0.25">
      <c r="A468" s="199"/>
      <c r="B468" s="29" t="s">
        <v>22</v>
      </c>
      <c r="C468" s="14">
        <v>0</v>
      </c>
      <c r="D468" s="14">
        <v>1</v>
      </c>
      <c r="E468" s="14">
        <v>0</v>
      </c>
      <c r="F468" s="14">
        <v>0</v>
      </c>
      <c r="G468" s="36">
        <v>1</v>
      </c>
      <c r="Q468"/>
    </row>
    <row r="469" spans="1:17" x14ac:dyDescent="0.25">
      <c r="A469" s="199"/>
      <c r="B469" s="29" t="s">
        <v>9</v>
      </c>
      <c r="C469" s="14">
        <v>0</v>
      </c>
      <c r="D469" s="14">
        <v>0</v>
      </c>
      <c r="E469" s="14">
        <v>0</v>
      </c>
      <c r="F469" s="14">
        <v>0</v>
      </c>
      <c r="G469" s="36">
        <v>0</v>
      </c>
      <c r="Q469"/>
    </row>
    <row r="470" spans="1:17" ht="20.100000000000001" customHeight="1" x14ac:dyDescent="0.25">
      <c r="A470" s="199"/>
      <c r="B470" s="28" t="s">
        <v>11</v>
      </c>
      <c r="C470" s="14"/>
      <c r="D470" s="14"/>
      <c r="E470" s="14"/>
      <c r="F470" s="14"/>
      <c r="G470" s="36"/>
      <c r="Q470"/>
    </row>
    <row r="471" spans="1:17" ht="30" x14ac:dyDescent="0.25">
      <c r="A471" s="199"/>
      <c r="B471" s="29" t="s">
        <v>12</v>
      </c>
      <c r="C471" s="14">
        <v>1</v>
      </c>
      <c r="D471" s="14">
        <v>0</v>
      </c>
      <c r="E471" s="14">
        <v>0</v>
      </c>
      <c r="F471" s="14">
        <v>1</v>
      </c>
      <c r="G471" s="36">
        <v>2</v>
      </c>
      <c r="Q471"/>
    </row>
    <row r="472" spans="1:17" ht="20.100000000000001" customHeight="1" x14ac:dyDescent="0.25">
      <c r="A472" s="199"/>
      <c r="B472" s="30" t="s">
        <v>14</v>
      </c>
      <c r="C472" s="14"/>
      <c r="D472" s="14"/>
      <c r="E472" s="14"/>
      <c r="F472" s="14"/>
      <c r="G472" s="36"/>
      <c r="Q472"/>
    </row>
    <row r="473" spans="1:17" x14ac:dyDescent="0.25">
      <c r="A473" s="199"/>
      <c r="B473" s="31" t="s">
        <v>15</v>
      </c>
      <c r="C473" s="14">
        <v>0</v>
      </c>
      <c r="D473" s="14">
        <v>0</v>
      </c>
      <c r="E473" s="14">
        <v>0</v>
      </c>
      <c r="F473" s="14">
        <v>0</v>
      </c>
      <c r="G473" s="36">
        <v>0</v>
      </c>
      <c r="Q473"/>
    </row>
    <row r="474" spans="1:17" ht="20.100000000000001" customHeight="1" x14ac:dyDescent="0.25">
      <c r="A474" s="199"/>
      <c r="B474" s="30" t="s">
        <v>16</v>
      </c>
      <c r="C474" s="14"/>
      <c r="D474" s="14"/>
      <c r="E474" s="14"/>
      <c r="F474" s="14"/>
      <c r="G474" s="36"/>
      <c r="Q474"/>
    </row>
    <row r="475" spans="1:17" ht="30" x14ac:dyDescent="0.25">
      <c r="A475" s="199"/>
      <c r="B475" s="31" t="s">
        <v>17</v>
      </c>
      <c r="C475" s="14">
        <v>3</v>
      </c>
      <c r="D475" s="14">
        <v>3</v>
      </c>
      <c r="E475" s="14">
        <v>0</v>
      </c>
      <c r="F475" s="14">
        <v>0</v>
      </c>
      <c r="G475" s="36">
        <v>6</v>
      </c>
      <c r="Q475"/>
    </row>
    <row r="476" spans="1:17" ht="20.100000000000001" customHeight="1" x14ac:dyDescent="0.25">
      <c r="A476" s="199"/>
      <c r="B476" s="30" t="s">
        <v>19</v>
      </c>
      <c r="C476" s="14"/>
      <c r="D476" s="14"/>
      <c r="E476" s="14"/>
      <c r="F476" s="14"/>
      <c r="G476" s="36"/>
      <c r="Q476"/>
    </row>
    <row r="477" spans="1:17" x14ac:dyDescent="0.25">
      <c r="A477" s="199"/>
      <c r="B477" s="31" t="s">
        <v>21</v>
      </c>
      <c r="C477" s="14">
        <v>22.5</v>
      </c>
      <c r="D477" s="14">
        <v>22.5</v>
      </c>
      <c r="E477" s="14">
        <v>0</v>
      </c>
      <c r="F477" s="14">
        <v>0</v>
      </c>
      <c r="G477" s="36">
        <v>45</v>
      </c>
      <c r="Q477"/>
    </row>
    <row r="478" spans="1:17" ht="15.75" thickBot="1" x14ac:dyDescent="0.3">
      <c r="A478" s="200"/>
      <c r="B478" s="32" t="s">
        <v>42</v>
      </c>
      <c r="C478" s="37">
        <v>26.5</v>
      </c>
      <c r="D478" s="37">
        <v>26.5</v>
      </c>
      <c r="E478" s="37">
        <v>0</v>
      </c>
      <c r="F478" s="37">
        <v>1</v>
      </c>
      <c r="G478" s="38">
        <v>54</v>
      </c>
      <c r="Q478"/>
    </row>
    <row r="479" spans="1:17" ht="90" customHeight="1" x14ac:dyDescent="0.25">
      <c r="A479" s="198">
        <v>41824</v>
      </c>
      <c r="B479" s="27"/>
      <c r="C479" s="46" t="s">
        <v>1</v>
      </c>
      <c r="D479" s="46" t="s">
        <v>2</v>
      </c>
      <c r="E479" s="46" t="s">
        <v>3</v>
      </c>
      <c r="F479" s="46" t="s">
        <v>4</v>
      </c>
      <c r="G479" s="201" t="s">
        <v>43</v>
      </c>
      <c r="Q479"/>
    </row>
    <row r="480" spans="1:17" ht="20.100000000000001" customHeight="1" x14ac:dyDescent="0.25">
      <c r="A480" s="199"/>
      <c r="B480" s="45" t="s">
        <v>5</v>
      </c>
      <c r="C480" s="15"/>
      <c r="D480" s="15"/>
      <c r="E480" s="15"/>
      <c r="F480" s="15"/>
      <c r="G480" s="201"/>
      <c r="Q480"/>
    </row>
    <row r="481" spans="1:17" ht="20.100000000000001" customHeight="1" x14ac:dyDescent="0.25">
      <c r="A481" s="199"/>
      <c r="B481" s="28" t="s">
        <v>6</v>
      </c>
      <c r="C481" s="15"/>
      <c r="D481" s="15"/>
      <c r="E481" s="15"/>
      <c r="F481" s="15"/>
      <c r="G481" s="201"/>
      <c r="Q481"/>
    </row>
    <row r="482" spans="1:17" ht="45" x14ac:dyDescent="0.25">
      <c r="A482" s="199"/>
      <c r="B482" s="29" t="s">
        <v>22</v>
      </c>
      <c r="C482" s="14">
        <v>0</v>
      </c>
      <c r="D482" s="14">
        <v>1</v>
      </c>
      <c r="E482" s="14">
        <v>0</v>
      </c>
      <c r="F482" s="14">
        <v>0</v>
      </c>
      <c r="G482" s="36">
        <v>1</v>
      </c>
      <c r="Q482"/>
    </row>
    <row r="483" spans="1:17" x14ac:dyDescent="0.25">
      <c r="A483" s="199"/>
      <c r="B483" s="29" t="s">
        <v>9</v>
      </c>
      <c r="C483" s="14">
        <v>0</v>
      </c>
      <c r="D483" s="14">
        <v>0</v>
      </c>
      <c r="E483" s="14">
        <v>0</v>
      </c>
      <c r="F483" s="14">
        <v>0</v>
      </c>
      <c r="G483" s="36">
        <v>0</v>
      </c>
      <c r="Q483"/>
    </row>
    <row r="484" spans="1:17" ht="20.100000000000001" customHeight="1" x14ac:dyDescent="0.25">
      <c r="A484" s="199"/>
      <c r="B484" s="28" t="s">
        <v>11</v>
      </c>
      <c r="C484" s="14"/>
      <c r="D484" s="14"/>
      <c r="E484" s="14"/>
      <c r="F484" s="14"/>
      <c r="G484" s="36"/>
      <c r="Q484"/>
    </row>
    <row r="485" spans="1:17" ht="30" x14ac:dyDescent="0.25">
      <c r="A485" s="199"/>
      <c r="B485" s="29" t="s">
        <v>12</v>
      </c>
      <c r="C485" s="14">
        <v>1</v>
      </c>
      <c r="D485" s="14">
        <v>0</v>
      </c>
      <c r="E485" s="14">
        <v>0</v>
      </c>
      <c r="F485" s="14">
        <v>1</v>
      </c>
      <c r="G485" s="36">
        <v>2</v>
      </c>
      <c r="Q485"/>
    </row>
    <row r="486" spans="1:17" ht="20.100000000000001" customHeight="1" x14ac:dyDescent="0.25">
      <c r="A486" s="199"/>
      <c r="B486" s="30" t="s">
        <v>14</v>
      </c>
      <c r="C486" s="14"/>
      <c r="D486" s="14"/>
      <c r="E486" s="14"/>
      <c r="F486" s="14"/>
      <c r="G486" s="36"/>
      <c r="Q486"/>
    </row>
    <row r="487" spans="1:17" x14ac:dyDescent="0.25">
      <c r="A487" s="199"/>
      <c r="B487" s="31" t="s">
        <v>15</v>
      </c>
      <c r="C487" s="14">
        <v>0</v>
      </c>
      <c r="D487" s="14">
        <v>0</v>
      </c>
      <c r="E487" s="14">
        <v>0</v>
      </c>
      <c r="F487" s="14">
        <v>0</v>
      </c>
      <c r="G487" s="36">
        <v>0</v>
      </c>
      <c r="Q487"/>
    </row>
    <row r="488" spans="1:17" ht="20.100000000000001" customHeight="1" x14ac:dyDescent="0.25">
      <c r="A488" s="199"/>
      <c r="B488" s="30" t="s">
        <v>16</v>
      </c>
      <c r="C488" s="14"/>
      <c r="D488" s="14"/>
      <c r="E488" s="14"/>
      <c r="F488" s="14"/>
      <c r="G488" s="36"/>
      <c r="Q488"/>
    </row>
    <row r="489" spans="1:17" ht="30" x14ac:dyDescent="0.25">
      <c r="A489" s="199"/>
      <c r="B489" s="31" t="s">
        <v>17</v>
      </c>
      <c r="C489" s="14">
        <v>3</v>
      </c>
      <c r="D489" s="14">
        <v>3</v>
      </c>
      <c r="E489" s="14">
        <v>0</v>
      </c>
      <c r="F489" s="14">
        <v>0</v>
      </c>
      <c r="G489" s="36">
        <v>6</v>
      </c>
      <c r="Q489"/>
    </row>
    <row r="490" spans="1:17" ht="20.100000000000001" customHeight="1" x14ac:dyDescent="0.25">
      <c r="A490" s="199"/>
      <c r="B490" s="30" t="s">
        <v>19</v>
      </c>
      <c r="C490" s="14"/>
      <c r="D490" s="14"/>
      <c r="E490" s="14"/>
      <c r="F490" s="14"/>
      <c r="G490" s="36"/>
      <c r="Q490"/>
    </row>
    <row r="491" spans="1:17" x14ac:dyDescent="0.25">
      <c r="A491" s="199"/>
      <c r="B491" s="31" t="s">
        <v>21</v>
      </c>
      <c r="C491" s="14">
        <v>22.5</v>
      </c>
      <c r="D491" s="14">
        <v>22.5</v>
      </c>
      <c r="E491" s="14">
        <v>0</v>
      </c>
      <c r="F491" s="14">
        <v>0</v>
      </c>
      <c r="G491" s="36">
        <v>45</v>
      </c>
      <c r="Q491"/>
    </row>
    <row r="492" spans="1:17" ht="15.75" thickBot="1" x14ac:dyDescent="0.3">
      <c r="A492" s="200"/>
      <c r="B492" s="32" t="s">
        <v>42</v>
      </c>
      <c r="C492" s="37">
        <v>26.5</v>
      </c>
      <c r="D492" s="37">
        <v>26.5</v>
      </c>
      <c r="E492" s="37">
        <v>0</v>
      </c>
      <c r="F492" s="37">
        <v>1</v>
      </c>
      <c r="G492" s="38">
        <v>54</v>
      </c>
      <c r="Q492"/>
    </row>
    <row r="493" spans="1:17" ht="90" customHeight="1" x14ac:dyDescent="0.25">
      <c r="A493" s="198">
        <v>41825</v>
      </c>
      <c r="B493" s="27"/>
      <c r="C493" s="46" t="s">
        <v>1</v>
      </c>
      <c r="D493" s="46" t="s">
        <v>2</v>
      </c>
      <c r="E493" s="46" t="s">
        <v>3</v>
      </c>
      <c r="F493" s="46" t="s">
        <v>4</v>
      </c>
      <c r="G493" s="201" t="s">
        <v>43</v>
      </c>
      <c r="Q493"/>
    </row>
    <row r="494" spans="1:17" ht="20.100000000000001" customHeight="1" x14ac:dyDescent="0.25">
      <c r="A494" s="199"/>
      <c r="B494" s="45" t="s">
        <v>5</v>
      </c>
      <c r="C494" s="15"/>
      <c r="D494" s="15"/>
      <c r="E494" s="15"/>
      <c r="F494" s="15"/>
      <c r="G494" s="201"/>
      <c r="Q494"/>
    </row>
    <row r="495" spans="1:17" ht="20.100000000000001" customHeight="1" x14ac:dyDescent="0.25">
      <c r="A495" s="199"/>
      <c r="B495" s="28" t="s">
        <v>6</v>
      </c>
      <c r="C495" s="15"/>
      <c r="D495" s="15"/>
      <c r="E495" s="15"/>
      <c r="F495" s="15"/>
      <c r="G495" s="201"/>
      <c r="Q495"/>
    </row>
    <row r="496" spans="1:17" ht="45" x14ac:dyDescent="0.25">
      <c r="A496" s="199"/>
      <c r="B496" s="29" t="s">
        <v>22</v>
      </c>
      <c r="C496" s="14">
        <v>0</v>
      </c>
      <c r="D496" s="14">
        <v>1</v>
      </c>
      <c r="E496" s="14">
        <v>0</v>
      </c>
      <c r="F496" s="14">
        <v>0</v>
      </c>
      <c r="G496" s="36">
        <v>1</v>
      </c>
      <c r="Q496"/>
    </row>
    <row r="497" spans="1:17" x14ac:dyDescent="0.25">
      <c r="A497" s="199"/>
      <c r="B497" s="29" t="s">
        <v>9</v>
      </c>
      <c r="C497" s="14">
        <v>0</v>
      </c>
      <c r="D497" s="14">
        <v>0</v>
      </c>
      <c r="E497" s="14">
        <v>0</v>
      </c>
      <c r="F497" s="14">
        <v>0</v>
      </c>
      <c r="G497" s="36">
        <v>0</v>
      </c>
      <c r="Q497"/>
    </row>
    <row r="498" spans="1:17" ht="20.100000000000001" customHeight="1" x14ac:dyDescent="0.25">
      <c r="A498" s="199"/>
      <c r="B498" s="28" t="s">
        <v>11</v>
      </c>
      <c r="C498" s="14"/>
      <c r="D498" s="14"/>
      <c r="E498" s="14"/>
      <c r="F498" s="14"/>
      <c r="G498" s="36"/>
      <c r="Q498"/>
    </row>
    <row r="499" spans="1:17" ht="30" x14ac:dyDescent="0.25">
      <c r="A499" s="199"/>
      <c r="B499" s="29" t="s">
        <v>12</v>
      </c>
      <c r="C499" s="14">
        <v>1</v>
      </c>
      <c r="D499" s="14">
        <v>0</v>
      </c>
      <c r="E499" s="14">
        <v>0</v>
      </c>
      <c r="F499" s="14">
        <v>1</v>
      </c>
      <c r="G499" s="36">
        <v>2</v>
      </c>
      <c r="Q499"/>
    </row>
    <row r="500" spans="1:17" ht="20.100000000000001" customHeight="1" x14ac:dyDescent="0.25">
      <c r="A500" s="199"/>
      <c r="B500" s="30" t="s">
        <v>14</v>
      </c>
      <c r="C500" s="14"/>
      <c r="D500" s="14"/>
      <c r="E500" s="14"/>
      <c r="F500" s="14"/>
      <c r="G500" s="36"/>
      <c r="Q500"/>
    </row>
    <row r="501" spans="1:17" x14ac:dyDescent="0.25">
      <c r="A501" s="199"/>
      <c r="B501" s="31" t="s">
        <v>15</v>
      </c>
      <c r="C501" s="14">
        <v>0</v>
      </c>
      <c r="D501" s="14">
        <v>0</v>
      </c>
      <c r="E501" s="14">
        <v>0</v>
      </c>
      <c r="F501" s="14">
        <v>0</v>
      </c>
      <c r="G501" s="36">
        <v>0</v>
      </c>
      <c r="Q501"/>
    </row>
    <row r="502" spans="1:17" ht="20.100000000000001" customHeight="1" x14ac:dyDescent="0.25">
      <c r="A502" s="199"/>
      <c r="B502" s="30" t="s">
        <v>16</v>
      </c>
      <c r="C502" s="14"/>
      <c r="D502" s="14"/>
      <c r="E502" s="14"/>
      <c r="F502" s="14"/>
      <c r="G502" s="36"/>
      <c r="Q502"/>
    </row>
    <row r="503" spans="1:17" ht="30" x14ac:dyDescent="0.25">
      <c r="A503" s="199"/>
      <c r="B503" s="31" t="s">
        <v>17</v>
      </c>
      <c r="C503" s="14">
        <v>3</v>
      </c>
      <c r="D503" s="14">
        <v>3</v>
      </c>
      <c r="E503" s="14">
        <v>0</v>
      </c>
      <c r="F503" s="14">
        <v>0</v>
      </c>
      <c r="G503" s="36">
        <v>6</v>
      </c>
      <c r="Q503"/>
    </row>
    <row r="504" spans="1:17" ht="20.100000000000001" customHeight="1" x14ac:dyDescent="0.25">
      <c r="A504" s="199"/>
      <c r="B504" s="30" t="s">
        <v>19</v>
      </c>
      <c r="C504" s="14"/>
      <c r="D504" s="14"/>
      <c r="E504" s="14"/>
      <c r="F504" s="14"/>
      <c r="G504" s="36"/>
      <c r="Q504"/>
    </row>
    <row r="505" spans="1:17" x14ac:dyDescent="0.25">
      <c r="A505" s="199"/>
      <c r="B505" s="31" t="s">
        <v>21</v>
      </c>
      <c r="C505" s="14">
        <v>22.5</v>
      </c>
      <c r="D505" s="14">
        <v>22.5</v>
      </c>
      <c r="E505" s="14">
        <v>0</v>
      </c>
      <c r="F505" s="14">
        <v>0</v>
      </c>
      <c r="G505" s="36">
        <v>45</v>
      </c>
      <c r="Q505"/>
    </row>
    <row r="506" spans="1:17" ht="15.75" thickBot="1" x14ac:dyDescent="0.3">
      <c r="A506" s="200"/>
      <c r="B506" s="32" t="s">
        <v>42</v>
      </c>
      <c r="C506" s="37">
        <v>26.5</v>
      </c>
      <c r="D506" s="37">
        <v>26.5</v>
      </c>
      <c r="E506" s="37">
        <v>0</v>
      </c>
      <c r="F506" s="37">
        <v>1</v>
      </c>
      <c r="G506" s="38">
        <v>54</v>
      </c>
      <c r="Q506"/>
    </row>
    <row r="507" spans="1:17" ht="90" customHeight="1" x14ac:dyDescent="0.25">
      <c r="A507" s="198">
        <v>41826</v>
      </c>
      <c r="B507" s="27"/>
      <c r="C507" s="46" t="s">
        <v>1</v>
      </c>
      <c r="D507" s="46" t="s">
        <v>2</v>
      </c>
      <c r="E507" s="46" t="s">
        <v>3</v>
      </c>
      <c r="F507" s="46" t="s">
        <v>4</v>
      </c>
      <c r="G507" s="201" t="s">
        <v>43</v>
      </c>
      <c r="Q507"/>
    </row>
    <row r="508" spans="1:17" ht="20.100000000000001" customHeight="1" x14ac:dyDescent="0.25">
      <c r="A508" s="199"/>
      <c r="B508" s="45" t="s">
        <v>5</v>
      </c>
      <c r="C508" s="15"/>
      <c r="D508" s="15"/>
      <c r="E508" s="15"/>
      <c r="F508" s="15"/>
      <c r="G508" s="201"/>
      <c r="Q508"/>
    </row>
    <row r="509" spans="1:17" ht="20.100000000000001" customHeight="1" x14ac:dyDescent="0.25">
      <c r="A509" s="199"/>
      <c r="B509" s="28" t="s">
        <v>6</v>
      </c>
      <c r="C509" s="15"/>
      <c r="D509" s="15"/>
      <c r="E509" s="15"/>
      <c r="F509" s="15"/>
      <c r="G509" s="201"/>
      <c r="Q509"/>
    </row>
    <row r="510" spans="1:17" ht="45" x14ac:dyDescent="0.25">
      <c r="A510" s="199"/>
      <c r="B510" s="29" t="s">
        <v>22</v>
      </c>
      <c r="C510" s="14">
        <v>0</v>
      </c>
      <c r="D510" s="14">
        <v>1</v>
      </c>
      <c r="E510" s="14">
        <v>0</v>
      </c>
      <c r="F510" s="14">
        <v>0</v>
      </c>
      <c r="G510" s="36">
        <v>1</v>
      </c>
      <c r="Q510"/>
    </row>
    <row r="511" spans="1:17" x14ac:dyDescent="0.25">
      <c r="A511" s="199"/>
      <c r="B511" s="29" t="s">
        <v>9</v>
      </c>
      <c r="C511" s="14">
        <v>0</v>
      </c>
      <c r="D511" s="14">
        <v>0</v>
      </c>
      <c r="E511" s="14">
        <v>0</v>
      </c>
      <c r="F511" s="14">
        <v>0</v>
      </c>
      <c r="G511" s="36">
        <v>0</v>
      </c>
      <c r="Q511"/>
    </row>
    <row r="512" spans="1:17" ht="20.100000000000001" customHeight="1" x14ac:dyDescent="0.25">
      <c r="A512" s="199"/>
      <c r="B512" s="28" t="s">
        <v>11</v>
      </c>
      <c r="C512" s="14"/>
      <c r="D512" s="14"/>
      <c r="E512" s="14"/>
      <c r="F512" s="14"/>
      <c r="G512" s="36"/>
      <c r="Q512"/>
    </row>
    <row r="513" spans="1:17" ht="30" x14ac:dyDescent="0.25">
      <c r="A513" s="199"/>
      <c r="B513" s="29" t="s">
        <v>12</v>
      </c>
      <c r="C513" s="14">
        <v>1</v>
      </c>
      <c r="D513" s="14">
        <v>0</v>
      </c>
      <c r="E513" s="14">
        <v>0</v>
      </c>
      <c r="F513" s="14">
        <v>1</v>
      </c>
      <c r="G513" s="36">
        <v>2</v>
      </c>
      <c r="Q513"/>
    </row>
    <row r="514" spans="1:17" ht="20.100000000000001" customHeight="1" x14ac:dyDescent="0.25">
      <c r="A514" s="199"/>
      <c r="B514" s="30" t="s">
        <v>14</v>
      </c>
      <c r="C514" s="14"/>
      <c r="D514" s="14"/>
      <c r="E514" s="14"/>
      <c r="F514" s="14"/>
      <c r="G514" s="36"/>
      <c r="Q514"/>
    </row>
    <row r="515" spans="1:17" x14ac:dyDescent="0.25">
      <c r="A515" s="199"/>
      <c r="B515" s="31" t="s">
        <v>15</v>
      </c>
      <c r="C515" s="14">
        <v>0</v>
      </c>
      <c r="D515" s="14">
        <v>0</v>
      </c>
      <c r="E515" s="14">
        <v>0</v>
      </c>
      <c r="F515" s="14">
        <v>0</v>
      </c>
      <c r="G515" s="36">
        <v>0</v>
      </c>
      <c r="Q515"/>
    </row>
    <row r="516" spans="1:17" ht="20.100000000000001" customHeight="1" x14ac:dyDescent="0.25">
      <c r="A516" s="199"/>
      <c r="B516" s="30" t="s">
        <v>16</v>
      </c>
      <c r="C516" s="14"/>
      <c r="D516" s="14"/>
      <c r="E516" s="14"/>
      <c r="F516" s="14"/>
      <c r="G516" s="36"/>
      <c r="Q516"/>
    </row>
    <row r="517" spans="1:17" ht="30" x14ac:dyDescent="0.25">
      <c r="A517" s="199"/>
      <c r="B517" s="31" t="s">
        <v>17</v>
      </c>
      <c r="C517" s="14">
        <v>3</v>
      </c>
      <c r="D517" s="14">
        <v>3</v>
      </c>
      <c r="E517" s="14">
        <v>0</v>
      </c>
      <c r="F517" s="14">
        <v>0</v>
      </c>
      <c r="G517" s="36">
        <v>6</v>
      </c>
      <c r="Q517"/>
    </row>
    <row r="518" spans="1:17" ht="20.100000000000001" customHeight="1" x14ac:dyDescent="0.25">
      <c r="A518" s="199"/>
      <c r="B518" s="30" t="s">
        <v>19</v>
      </c>
      <c r="C518" s="14"/>
      <c r="D518" s="14"/>
      <c r="E518" s="14"/>
      <c r="F518" s="14"/>
      <c r="G518" s="36"/>
      <c r="Q518"/>
    </row>
    <row r="519" spans="1:17" x14ac:dyDescent="0.25">
      <c r="A519" s="199"/>
      <c r="B519" s="31" t="s">
        <v>21</v>
      </c>
      <c r="C519" s="14">
        <v>22.5</v>
      </c>
      <c r="D519" s="14">
        <v>22.5</v>
      </c>
      <c r="E519" s="14">
        <v>0</v>
      </c>
      <c r="F519" s="14">
        <v>0</v>
      </c>
      <c r="G519" s="36">
        <v>45</v>
      </c>
      <c r="Q519"/>
    </row>
    <row r="520" spans="1:17" ht="15.75" thickBot="1" x14ac:dyDescent="0.3">
      <c r="A520" s="200"/>
      <c r="B520" s="32" t="s">
        <v>42</v>
      </c>
      <c r="C520" s="37">
        <v>26.5</v>
      </c>
      <c r="D520" s="37">
        <v>26.5</v>
      </c>
      <c r="E520" s="37">
        <v>0</v>
      </c>
      <c r="F520" s="37">
        <v>1</v>
      </c>
      <c r="G520" s="38">
        <v>54</v>
      </c>
      <c r="Q520"/>
    </row>
    <row r="521" spans="1:17" ht="90" customHeight="1" x14ac:dyDescent="0.25">
      <c r="A521" s="198">
        <v>41827</v>
      </c>
      <c r="B521" s="27"/>
      <c r="C521" s="46" t="s">
        <v>1</v>
      </c>
      <c r="D521" s="46" t="s">
        <v>2</v>
      </c>
      <c r="E521" s="46" t="s">
        <v>3</v>
      </c>
      <c r="F521" s="46" t="s">
        <v>4</v>
      </c>
      <c r="G521" s="201" t="s">
        <v>43</v>
      </c>
      <c r="Q521"/>
    </row>
    <row r="522" spans="1:17" ht="20.100000000000001" customHeight="1" x14ac:dyDescent="0.25">
      <c r="A522" s="199"/>
      <c r="B522" s="45" t="s">
        <v>5</v>
      </c>
      <c r="C522" s="15"/>
      <c r="D522" s="15"/>
      <c r="E522" s="15"/>
      <c r="F522" s="15"/>
      <c r="G522" s="201"/>
      <c r="Q522"/>
    </row>
    <row r="523" spans="1:17" ht="20.100000000000001" customHeight="1" x14ac:dyDescent="0.25">
      <c r="A523" s="199"/>
      <c r="B523" s="28" t="s">
        <v>6</v>
      </c>
      <c r="C523" s="15"/>
      <c r="D523" s="15"/>
      <c r="E523" s="15"/>
      <c r="F523" s="15"/>
      <c r="G523" s="201"/>
      <c r="Q523"/>
    </row>
    <row r="524" spans="1:17" ht="45" x14ac:dyDescent="0.25">
      <c r="A524" s="199"/>
      <c r="B524" s="29" t="s">
        <v>22</v>
      </c>
      <c r="C524" s="14">
        <v>0</v>
      </c>
      <c r="D524" s="14">
        <v>1</v>
      </c>
      <c r="E524" s="14">
        <v>0</v>
      </c>
      <c r="F524" s="14">
        <v>0</v>
      </c>
      <c r="G524" s="36">
        <v>1</v>
      </c>
      <c r="Q524"/>
    </row>
    <row r="525" spans="1:17" x14ac:dyDescent="0.25">
      <c r="A525" s="199"/>
      <c r="B525" s="29" t="s">
        <v>9</v>
      </c>
      <c r="C525" s="14">
        <v>0</v>
      </c>
      <c r="D525" s="14">
        <v>0</v>
      </c>
      <c r="E525" s="14">
        <v>0</v>
      </c>
      <c r="F525" s="14">
        <v>0</v>
      </c>
      <c r="G525" s="36">
        <v>0</v>
      </c>
      <c r="Q525"/>
    </row>
    <row r="526" spans="1:17" ht="20.100000000000001" customHeight="1" x14ac:dyDescent="0.25">
      <c r="A526" s="199"/>
      <c r="B526" s="28" t="s">
        <v>11</v>
      </c>
      <c r="C526" s="14"/>
      <c r="D526" s="14"/>
      <c r="E526" s="14"/>
      <c r="F526" s="14"/>
      <c r="G526" s="36"/>
      <c r="Q526"/>
    </row>
    <row r="527" spans="1:17" ht="30" x14ac:dyDescent="0.25">
      <c r="A527" s="199"/>
      <c r="B527" s="29" t="s">
        <v>12</v>
      </c>
      <c r="C527" s="14">
        <v>1</v>
      </c>
      <c r="D527" s="14">
        <v>0</v>
      </c>
      <c r="E527" s="14">
        <v>0</v>
      </c>
      <c r="F527" s="14">
        <v>1</v>
      </c>
      <c r="G527" s="36">
        <v>2</v>
      </c>
      <c r="Q527"/>
    </row>
    <row r="528" spans="1:17" ht="20.100000000000001" customHeight="1" x14ac:dyDescent="0.25">
      <c r="A528" s="199"/>
      <c r="B528" s="30" t="s">
        <v>14</v>
      </c>
      <c r="C528" s="14"/>
      <c r="D528" s="14"/>
      <c r="E528" s="14"/>
      <c r="F528" s="14"/>
      <c r="G528" s="36"/>
      <c r="Q528"/>
    </row>
    <row r="529" spans="1:17" x14ac:dyDescent="0.25">
      <c r="A529" s="199"/>
      <c r="B529" s="31" t="s">
        <v>15</v>
      </c>
      <c r="C529" s="14">
        <v>0</v>
      </c>
      <c r="D529" s="14">
        <v>0</v>
      </c>
      <c r="E529" s="14">
        <v>0</v>
      </c>
      <c r="F529" s="14">
        <v>0</v>
      </c>
      <c r="G529" s="36">
        <v>0</v>
      </c>
      <c r="Q529"/>
    </row>
    <row r="530" spans="1:17" ht="20.100000000000001" customHeight="1" x14ac:dyDescent="0.25">
      <c r="A530" s="199"/>
      <c r="B530" s="30" t="s">
        <v>16</v>
      </c>
      <c r="C530" s="14"/>
      <c r="D530" s="14"/>
      <c r="E530" s="14"/>
      <c r="F530" s="14"/>
      <c r="G530" s="36"/>
      <c r="Q530"/>
    </row>
    <row r="531" spans="1:17" ht="30" x14ac:dyDescent="0.25">
      <c r="A531" s="199"/>
      <c r="B531" s="31" t="s">
        <v>17</v>
      </c>
      <c r="C531" s="14">
        <v>3</v>
      </c>
      <c r="D531" s="14">
        <v>3</v>
      </c>
      <c r="E531" s="14">
        <v>0</v>
      </c>
      <c r="F531" s="14">
        <v>0</v>
      </c>
      <c r="G531" s="36">
        <v>6</v>
      </c>
      <c r="Q531"/>
    </row>
    <row r="532" spans="1:17" ht="20.100000000000001" customHeight="1" x14ac:dyDescent="0.25">
      <c r="A532" s="199"/>
      <c r="B532" s="30" t="s">
        <v>19</v>
      </c>
      <c r="C532" s="14"/>
      <c r="D532" s="14"/>
      <c r="E532" s="14"/>
      <c r="F532" s="14"/>
      <c r="G532" s="36"/>
      <c r="Q532"/>
    </row>
    <row r="533" spans="1:17" x14ac:dyDescent="0.25">
      <c r="A533" s="199"/>
      <c r="B533" s="31" t="s">
        <v>21</v>
      </c>
      <c r="C533" s="14">
        <v>22.5</v>
      </c>
      <c r="D533" s="14">
        <v>22.5</v>
      </c>
      <c r="E533" s="14">
        <v>0</v>
      </c>
      <c r="F533" s="14">
        <v>0</v>
      </c>
      <c r="G533" s="36">
        <v>45</v>
      </c>
      <c r="Q533"/>
    </row>
    <row r="534" spans="1:17" ht="15.75" thickBot="1" x14ac:dyDescent="0.3">
      <c r="A534" s="200"/>
      <c r="B534" s="32" t="s">
        <v>42</v>
      </c>
      <c r="C534" s="37">
        <v>26.5</v>
      </c>
      <c r="D534" s="37">
        <v>26.5</v>
      </c>
      <c r="E534" s="37">
        <v>0</v>
      </c>
      <c r="F534" s="37">
        <v>1</v>
      </c>
      <c r="G534" s="38">
        <v>54</v>
      </c>
      <c r="Q534"/>
    </row>
    <row r="535" spans="1:17" ht="90" customHeight="1" x14ac:dyDescent="0.25">
      <c r="A535" s="198">
        <v>41828</v>
      </c>
      <c r="B535" s="27"/>
      <c r="C535" s="46" t="s">
        <v>1</v>
      </c>
      <c r="D535" s="46" t="s">
        <v>2</v>
      </c>
      <c r="E535" s="46" t="s">
        <v>3</v>
      </c>
      <c r="F535" s="46" t="s">
        <v>4</v>
      </c>
      <c r="G535" s="201" t="s">
        <v>43</v>
      </c>
      <c r="Q535"/>
    </row>
    <row r="536" spans="1:17" ht="20.100000000000001" customHeight="1" x14ac:dyDescent="0.25">
      <c r="A536" s="199"/>
      <c r="B536" s="45" t="s">
        <v>5</v>
      </c>
      <c r="C536" s="15"/>
      <c r="D536" s="15"/>
      <c r="E536" s="15"/>
      <c r="F536" s="15"/>
      <c r="G536" s="201"/>
      <c r="Q536"/>
    </row>
    <row r="537" spans="1:17" ht="20.100000000000001" customHeight="1" x14ac:dyDescent="0.25">
      <c r="A537" s="199"/>
      <c r="B537" s="28" t="s">
        <v>6</v>
      </c>
      <c r="C537" s="15"/>
      <c r="D537" s="15"/>
      <c r="E537" s="15"/>
      <c r="F537" s="15"/>
      <c r="G537" s="201"/>
      <c r="Q537"/>
    </row>
    <row r="538" spans="1:17" ht="45" x14ac:dyDescent="0.25">
      <c r="A538" s="199"/>
      <c r="B538" s="29" t="s">
        <v>22</v>
      </c>
      <c r="C538" s="14">
        <v>0</v>
      </c>
      <c r="D538" s="14">
        <v>1</v>
      </c>
      <c r="E538" s="14">
        <v>0</v>
      </c>
      <c r="F538" s="14">
        <v>0</v>
      </c>
      <c r="G538" s="36">
        <v>1</v>
      </c>
      <c r="Q538"/>
    </row>
    <row r="539" spans="1:17" x14ac:dyDescent="0.25">
      <c r="A539" s="199"/>
      <c r="B539" s="29" t="s">
        <v>9</v>
      </c>
      <c r="C539" s="14">
        <v>0</v>
      </c>
      <c r="D539" s="14">
        <v>0</v>
      </c>
      <c r="E539" s="14">
        <v>0</v>
      </c>
      <c r="F539" s="14">
        <v>0</v>
      </c>
      <c r="G539" s="36">
        <v>0</v>
      </c>
      <c r="Q539"/>
    </row>
    <row r="540" spans="1:17" ht="20.100000000000001" customHeight="1" x14ac:dyDescent="0.25">
      <c r="A540" s="199"/>
      <c r="B540" s="28" t="s">
        <v>11</v>
      </c>
      <c r="C540" s="14"/>
      <c r="D540" s="14"/>
      <c r="E540" s="14"/>
      <c r="F540" s="14"/>
      <c r="G540" s="36"/>
      <c r="Q540"/>
    </row>
    <row r="541" spans="1:17" ht="30" x14ac:dyDescent="0.25">
      <c r="A541" s="199"/>
      <c r="B541" s="29" t="s">
        <v>12</v>
      </c>
      <c r="C541" s="14">
        <v>1</v>
      </c>
      <c r="D541" s="14">
        <v>0</v>
      </c>
      <c r="E541" s="14">
        <v>0</v>
      </c>
      <c r="F541" s="14">
        <v>1</v>
      </c>
      <c r="G541" s="36">
        <v>2</v>
      </c>
      <c r="Q541"/>
    </row>
    <row r="542" spans="1:17" ht="20.100000000000001" customHeight="1" x14ac:dyDescent="0.25">
      <c r="A542" s="199"/>
      <c r="B542" s="30" t="s">
        <v>14</v>
      </c>
      <c r="C542" s="14"/>
      <c r="D542" s="14"/>
      <c r="E542" s="14"/>
      <c r="F542" s="14"/>
      <c r="G542" s="36"/>
      <c r="Q542"/>
    </row>
    <row r="543" spans="1:17" x14ac:dyDescent="0.25">
      <c r="A543" s="199"/>
      <c r="B543" s="31" t="s">
        <v>15</v>
      </c>
      <c r="C543" s="14">
        <v>0</v>
      </c>
      <c r="D543" s="14">
        <v>0</v>
      </c>
      <c r="E543" s="14">
        <v>0</v>
      </c>
      <c r="F543" s="14">
        <v>0</v>
      </c>
      <c r="G543" s="36">
        <v>0</v>
      </c>
      <c r="Q543"/>
    </row>
    <row r="544" spans="1:17" ht="20.100000000000001" customHeight="1" x14ac:dyDescent="0.25">
      <c r="A544" s="199"/>
      <c r="B544" s="30" t="s">
        <v>16</v>
      </c>
      <c r="C544" s="14"/>
      <c r="D544" s="14"/>
      <c r="E544" s="14"/>
      <c r="F544" s="14"/>
      <c r="G544" s="36"/>
      <c r="Q544"/>
    </row>
    <row r="545" spans="1:17" ht="30" x14ac:dyDescent="0.25">
      <c r="A545" s="199"/>
      <c r="B545" s="31" t="s">
        <v>17</v>
      </c>
      <c r="C545" s="14">
        <v>3</v>
      </c>
      <c r="D545" s="14">
        <v>3</v>
      </c>
      <c r="E545" s="14">
        <v>0</v>
      </c>
      <c r="F545" s="14">
        <v>0</v>
      </c>
      <c r="G545" s="36">
        <v>6</v>
      </c>
      <c r="Q545"/>
    </row>
    <row r="546" spans="1:17" ht="20.100000000000001" customHeight="1" x14ac:dyDescent="0.25">
      <c r="A546" s="199"/>
      <c r="B546" s="30" t="s">
        <v>19</v>
      </c>
      <c r="C546" s="14"/>
      <c r="D546" s="14"/>
      <c r="E546" s="14"/>
      <c r="F546" s="14"/>
      <c r="G546" s="36"/>
      <c r="Q546"/>
    </row>
    <row r="547" spans="1:17" x14ac:dyDescent="0.25">
      <c r="A547" s="199"/>
      <c r="B547" s="31" t="s">
        <v>21</v>
      </c>
      <c r="C547" s="14">
        <v>22.5</v>
      </c>
      <c r="D547" s="14">
        <v>22.5</v>
      </c>
      <c r="E547" s="14">
        <v>0</v>
      </c>
      <c r="F547" s="14">
        <v>0</v>
      </c>
      <c r="G547" s="36">
        <v>45</v>
      </c>
      <c r="Q547"/>
    </row>
    <row r="548" spans="1:17" ht="15.75" thickBot="1" x14ac:dyDescent="0.3">
      <c r="A548" s="200"/>
      <c r="B548" s="32" t="s">
        <v>42</v>
      </c>
      <c r="C548" s="37">
        <v>26.5</v>
      </c>
      <c r="D548" s="37">
        <v>26.5</v>
      </c>
      <c r="E548" s="37">
        <v>0</v>
      </c>
      <c r="F548" s="37">
        <v>1</v>
      </c>
      <c r="G548" s="38">
        <v>54</v>
      </c>
      <c r="Q548"/>
    </row>
    <row r="549" spans="1:17" ht="90" customHeight="1" x14ac:dyDescent="0.25">
      <c r="A549" s="198">
        <v>41829</v>
      </c>
      <c r="B549" s="27"/>
      <c r="C549" s="46" t="s">
        <v>1</v>
      </c>
      <c r="D549" s="46" t="s">
        <v>2</v>
      </c>
      <c r="E549" s="46" t="s">
        <v>3</v>
      </c>
      <c r="F549" s="46" t="s">
        <v>4</v>
      </c>
      <c r="G549" s="201" t="s">
        <v>43</v>
      </c>
      <c r="Q549"/>
    </row>
    <row r="550" spans="1:17" ht="20.100000000000001" customHeight="1" x14ac:dyDescent="0.25">
      <c r="A550" s="199"/>
      <c r="B550" s="45" t="s">
        <v>5</v>
      </c>
      <c r="C550" s="15"/>
      <c r="D550" s="15"/>
      <c r="E550" s="15"/>
      <c r="F550" s="15"/>
      <c r="G550" s="201"/>
      <c r="Q550"/>
    </row>
    <row r="551" spans="1:17" ht="20.100000000000001" customHeight="1" x14ac:dyDescent="0.25">
      <c r="A551" s="199"/>
      <c r="B551" s="28" t="s">
        <v>6</v>
      </c>
      <c r="C551" s="15"/>
      <c r="D551" s="15"/>
      <c r="E551" s="15"/>
      <c r="F551" s="15"/>
      <c r="G551" s="201"/>
      <c r="Q551"/>
    </row>
    <row r="552" spans="1:17" ht="45" x14ac:dyDescent="0.25">
      <c r="A552" s="199"/>
      <c r="B552" s="29" t="s">
        <v>22</v>
      </c>
      <c r="C552" s="14">
        <v>0</v>
      </c>
      <c r="D552" s="14">
        <v>1</v>
      </c>
      <c r="E552" s="14">
        <v>0</v>
      </c>
      <c r="F552" s="14">
        <v>0</v>
      </c>
      <c r="G552" s="36">
        <v>1</v>
      </c>
      <c r="Q552"/>
    </row>
    <row r="553" spans="1:17" x14ac:dyDescent="0.25">
      <c r="A553" s="199"/>
      <c r="B553" s="29" t="s">
        <v>9</v>
      </c>
      <c r="C553" s="14">
        <v>0</v>
      </c>
      <c r="D553" s="14">
        <v>0</v>
      </c>
      <c r="E553" s="14">
        <v>0</v>
      </c>
      <c r="F553" s="14">
        <v>0</v>
      </c>
      <c r="G553" s="36">
        <v>0</v>
      </c>
      <c r="Q553"/>
    </row>
    <row r="554" spans="1:17" ht="20.100000000000001" customHeight="1" x14ac:dyDescent="0.25">
      <c r="A554" s="199"/>
      <c r="B554" s="28" t="s">
        <v>11</v>
      </c>
      <c r="C554" s="14"/>
      <c r="D554" s="14"/>
      <c r="E554" s="14"/>
      <c r="F554" s="14"/>
      <c r="G554" s="36"/>
      <c r="Q554"/>
    </row>
    <row r="555" spans="1:17" ht="30" x14ac:dyDescent="0.25">
      <c r="A555" s="199"/>
      <c r="B555" s="29" t="s">
        <v>12</v>
      </c>
      <c r="C555" s="14">
        <v>1</v>
      </c>
      <c r="D555" s="14">
        <v>0</v>
      </c>
      <c r="E555" s="14">
        <v>1</v>
      </c>
      <c r="F555" s="14">
        <v>1</v>
      </c>
      <c r="G555" s="36">
        <v>3</v>
      </c>
      <c r="Q555"/>
    </row>
    <row r="556" spans="1:17" ht="20.100000000000001" customHeight="1" x14ac:dyDescent="0.25">
      <c r="A556" s="199"/>
      <c r="B556" s="30" t="s">
        <v>14</v>
      </c>
      <c r="C556" s="14"/>
      <c r="D556" s="14"/>
      <c r="E556" s="14"/>
      <c r="F556" s="14"/>
      <c r="G556" s="36"/>
      <c r="Q556"/>
    </row>
    <row r="557" spans="1:17" x14ac:dyDescent="0.25">
      <c r="A557" s="199"/>
      <c r="B557" s="31" t="s">
        <v>15</v>
      </c>
      <c r="C557" s="14">
        <v>0</v>
      </c>
      <c r="D557" s="14">
        <v>0</v>
      </c>
      <c r="E557" s="14">
        <v>0</v>
      </c>
      <c r="F557" s="14">
        <v>0</v>
      </c>
      <c r="G557" s="36">
        <v>0</v>
      </c>
      <c r="Q557"/>
    </row>
    <row r="558" spans="1:17" ht="20.100000000000001" customHeight="1" x14ac:dyDescent="0.25">
      <c r="A558" s="199"/>
      <c r="B558" s="30" t="s">
        <v>16</v>
      </c>
      <c r="C558" s="14"/>
      <c r="D558" s="14"/>
      <c r="E558" s="14"/>
      <c r="F558" s="14"/>
      <c r="G558" s="36"/>
      <c r="Q558"/>
    </row>
    <row r="559" spans="1:17" ht="30" x14ac:dyDescent="0.25">
      <c r="A559" s="199"/>
      <c r="B559" s="31" t="s">
        <v>17</v>
      </c>
      <c r="C559" s="14">
        <v>3</v>
      </c>
      <c r="D559" s="14">
        <v>3</v>
      </c>
      <c r="E559" s="14">
        <v>3</v>
      </c>
      <c r="F559" s="14">
        <v>0</v>
      </c>
      <c r="G559" s="36">
        <v>9</v>
      </c>
      <c r="Q559"/>
    </row>
    <row r="560" spans="1:17" ht="20.100000000000001" customHeight="1" x14ac:dyDescent="0.25">
      <c r="A560" s="199"/>
      <c r="B560" s="30" t="s">
        <v>19</v>
      </c>
      <c r="C560" s="14"/>
      <c r="D560" s="14"/>
      <c r="E560" s="14"/>
      <c r="F560" s="14"/>
      <c r="G560" s="36"/>
      <c r="Q560"/>
    </row>
    <row r="561" spans="1:17" x14ac:dyDescent="0.25">
      <c r="A561" s="199"/>
      <c r="B561" s="31" t="s">
        <v>21</v>
      </c>
      <c r="C561" s="14">
        <v>22.5</v>
      </c>
      <c r="D561" s="14">
        <v>22.5</v>
      </c>
      <c r="E561" s="14">
        <v>0</v>
      </c>
      <c r="F561" s="14">
        <v>0</v>
      </c>
      <c r="G561" s="36">
        <v>45</v>
      </c>
      <c r="Q561"/>
    </row>
    <row r="562" spans="1:17" ht="15.75" thickBot="1" x14ac:dyDescent="0.3">
      <c r="A562" s="200"/>
      <c r="B562" s="32" t="s">
        <v>42</v>
      </c>
      <c r="C562" s="37">
        <v>26.5</v>
      </c>
      <c r="D562" s="37">
        <v>26.5</v>
      </c>
      <c r="E562" s="37">
        <v>4</v>
      </c>
      <c r="F562" s="37">
        <v>1</v>
      </c>
      <c r="G562" s="38">
        <v>58</v>
      </c>
      <c r="Q562"/>
    </row>
    <row r="563" spans="1:17" ht="90" customHeight="1" x14ac:dyDescent="0.25">
      <c r="A563" s="198">
        <v>41830</v>
      </c>
      <c r="B563" s="27"/>
      <c r="C563" s="46" t="s">
        <v>1</v>
      </c>
      <c r="D563" s="46" t="s">
        <v>2</v>
      </c>
      <c r="E563" s="46" t="s">
        <v>3</v>
      </c>
      <c r="F563" s="46" t="s">
        <v>4</v>
      </c>
      <c r="G563" s="201" t="s">
        <v>43</v>
      </c>
      <c r="Q563"/>
    </row>
    <row r="564" spans="1:17" ht="20.100000000000001" customHeight="1" x14ac:dyDescent="0.25">
      <c r="A564" s="199"/>
      <c r="B564" s="45" t="s">
        <v>5</v>
      </c>
      <c r="C564" s="15"/>
      <c r="D564" s="15"/>
      <c r="E564" s="15"/>
      <c r="F564" s="15"/>
      <c r="G564" s="201"/>
      <c r="Q564"/>
    </row>
    <row r="565" spans="1:17" ht="20.100000000000001" customHeight="1" x14ac:dyDescent="0.25">
      <c r="A565" s="199"/>
      <c r="B565" s="28" t="s">
        <v>6</v>
      </c>
      <c r="C565" s="15"/>
      <c r="D565" s="15"/>
      <c r="E565" s="15"/>
      <c r="F565" s="15"/>
      <c r="G565" s="201"/>
      <c r="Q565"/>
    </row>
    <row r="566" spans="1:17" ht="45" x14ac:dyDescent="0.25">
      <c r="A566" s="199"/>
      <c r="B566" s="29" t="s">
        <v>22</v>
      </c>
      <c r="C566" s="14">
        <v>0</v>
      </c>
      <c r="D566" s="14">
        <v>1</v>
      </c>
      <c r="E566" s="14">
        <v>0</v>
      </c>
      <c r="F566" s="14">
        <v>0</v>
      </c>
      <c r="G566" s="36">
        <v>1</v>
      </c>
      <c r="Q566"/>
    </row>
    <row r="567" spans="1:17" x14ac:dyDescent="0.25">
      <c r="A567" s="199"/>
      <c r="B567" s="29" t="s">
        <v>9</v>
      </c>
      <c r="C567" s="14">
        <v>0</v>
      </c>
      <c r="D567" s="14">
        <v>0</v>
      </c>
      <c r="E567" s="14">
        <v>0</v>
      </c>
      <c r="F567" s="14">
        <v>0</v>
      </c>
      <c r="G567" s="36">
        <v>0</v>
      </c>
      <c r="Q567"/>
    </row>
    <row r="568" spans="1:17" ht="20.100000000000001" customHeight="1" x14ac:dyDescent="0.25">
      <c r="A568" s="199"/>
      <c r="B568" s="28" t="s">
        <v>11</v>
      </c>
      <c r="C568" s="14"/>
      <c r="D568" s="14"/>
      <c r="E568" s="14"/>
      <c r="F568" s="14"/>
      <c r="G568" s="36"/>
      <c r="Q568"/>
    </row>
    <row r="569" spans="1:17" ht="30" x14ac:dyDescent="0.25">
      <c r="A569" s="199"/>
      <c r="B569" s="29" t="s">
        <v>12</v>
      </c>
      <c r="C569" s="14">
        <v>1</v>
      </c>
      <c r="D569" s="14">
        <v>0</v>
      </c>
      <c r="E569" s="14">
        <v>0</v>
      </c>
      <c r="F569" s="14">
        <v>1</v>
      </c>
      <c r="G569" s="36">
        <v>2</v>
      </c>
      <c r="Q569"/>
    </row>
    <row r="570" spans="1:17" ht="20.100000000000001" customHeight="1" x14ac:dyDescent="0.25">
      <c r="A570" s="199"/>
      <c r="B570" s="30" t="s">
        <v>14</v>
      </c>
      <c r="C570" s="14"/>
      <c r="D570" s="14"/>
      <c r="E570" s="14"/>
      <c r="F570" s="14"/>
      <c r="G570" s="36"/>
      <c r="Q570"/>
    </row>
    <row r="571" spans="1:17" x14ac:dyDescent="0.25">
      <c r="A571" s="199"/>
      <c r="B571" s="31" t="s">
        <v>15</v>
      </c>
      <c r="C571" s="14">
        <v>0</v>
      </c>
      <c r="D571" s="14">
        <v>0</v>
      </c>
      <c r="E571" s="14">
        <v>0</v>
      </c>
      <c r="F571" s="14">
        <v>0</v>
      </c>
      <c r="G571" s="36">
        <v>0</v>
      </c>
      <c r="Q571"/>
    </row>
    <row r="572" spans="1:17" ht="20.100000000000001" customHeight="1" x14ac:dyDescent="0.25">
      <c r="A572" s="199"/>
      <c r="B572" s="30" t="s">
        <v>16</v>
      </c>
      <c r="C572" s="14"/>
      <c r="D572" s="14"/>
      <c r="E572" s="14"/>
      <c r="F572" s="14"/>
      <c r="G572" s="36"/>
      <c r="Q572"/>
    </row>
    <row r="573" spans="1:17" ht="30" x14ac:dyDescent="0.25">
      <c r="A573" s="199"/>
      <c r="B573" s="31" t="s">
        <v>17</v>
      </c>
      <c r="C573" s="14">
        <v>3</v>
      </c>
      <c r="D573" s="14">
        <v>3</v>
      </c>
      <c r="E573" s="14">
        <v>0</v>
      </c>
      <c r="F573" s="14">
        <v>0</v>
      </c>
      <c r="G573" s="36">
        <v>6</v>
      </c>
      <c r="Q573"/>
    </row>
    <row r="574" spans="1:17" ht="20.100000000000001" customHeight="1" x14ac:dyDescent="0.25">
      <c r="A574" s="199"/>
      <c r="B574" s="30" t="s">
        <v>19</v>
      </c>
      <c r="C574" s="14"/>
      <c r="D574" s="14"/>
      <c r="E574" s="14"/>
      <c r="F574" s="14"/>
      <c r="G574" s="36"/>
      <c r="Q574"/>
    </row>
    <row r="575" spans="1:17" x14ac:dyDescent="0.25">
      <c r="A575" s="199"/>
      <c r="B575" s="31" t="s">
        <v>21</v>
      </c>
      <c r="C575" s="14">
        <v>22.5</v>
      </c>
      <c r="D575" s="14">
        <v>22.5</v>
      </c>
      <c r="E575" s="14">
        <v>0</v>
      </c>
      <c r="F575" s="14">
        <v>0</v>
      </c>
      <c r="G575" s="36">
        <v>45</v>
      </c>
      <c r="Q575"/>
    </row>
    <row r="576" spans="1:17" ht="15.75" thickBot="1" x14ac:dyDescent="0.3">
      <c r="A576" s="200"/>
      <c r="B576" s="32" t="s">
        <v>42</v>
      </c>
      <c r="C576" s="37">
        <v>26.5</v>
      </c>
      <c r="D576" s="37">
        <v>26.5</v>
      </c>
      <c r="E576" s="37">
        <v>0</v>
      </c>
      <c r="F576" s="37">
        <v>1</v>
      </c>
      <c r="G576" s="38">
        <v>54</v>
      </c>
      <c r="Q576"/>
    </row>
    <row r="577" spans="1:17" ht="90" customHeight="1" x14ac:dyDescent="0.25">
      <c r="A577" s="198">
        <v>41831</v>
      </c>
      <c r="B577" s="27"/>
      <c r="C577" s="46" t="s">
        <v>1</v>
      </c>
      <c r="D577" s="46" t="s">
        <v>2</v>
      </c>
      <c r="E577" s="46" t="s">
        <v>3</v>
      </c>
      <c r="F577" s="46" t="s">
        <v>4</v>
      </c>
      <c r="G577" s="201" t="s">
        <v>43</v>
      </c>
      <c r="Q577"/>
    </row>
    <row r="578" spans="1:17" ht="20.100000000000001" customHeight="1" x14ac:dyDescent="0.25">
      <c r="A578" s="199"/>
      <c r="B578" s="45" t="s">
        <v>5</v>
      </c>
      <c r="C578" s="15"/>
      <c r="D578" s="15"/>
      <c r="E578" s="15"/>
      <c r="F578" s="15"/>
      <c r="G578" s="201"/>
      <c r="Q578"/>
    </row>
    <row r="579" spans="1:17" ht="20.100000000000001" customHeight="1" x14ac:dyDescent="0.25">
      <c r="A579" s="199"/>
      <c r="B579" s="28" t="s">
        <v>6</v>
      </c>
      <c r="C579" s="15"/>
      <c r="D579" s="15"/>
      <c r="E579" s="15"/>
      <c r="F579" s="15"/>
      <c r="G579" s="201"/>
      <c r="Q579"/>
    </row>
    <row r="580" spans="1:17" ht="45" x14ac:dyDescent="0.25">
      <c r="A580" s="199"/>
      <c r="B580" s="29" t="s">
        <v>22</v>
      </c>
      <c r="C580" s="14">
        <v>0</v>
      </c>
      <c r="D580" s="14">
        <v>1</v>
      </c>
      <c r="E580" s="14">
        <v>0</v>
      </c>
      <c r="F580" s="14">
        <v>0</v>
      </c>
      <c r="G580" s="36">
        <v>1</v>
      </c>
      <c r="Q580"/>
    </row>
    <row r="581" spans="1:17" x14ac:dyDescent="0.25">
      <c r="A581" s="199"/>
      <c r="B581" s="29" t="s">
        <v>9</v>
      </c>
      <c r="C581" s="14">
        <v>0</v>
      </c>
      <c r="D581" s="14">
        <v>0</v>
      </c>
      <c r="E581" s="14">
        <v>0</v>
      </c>
      <c r="F581" s="14">
        <v>0</v>
      </c>
      <c r="G581" s="36">
        <v>0</v>
      </c>
      <c r="Q581"/>
    </row>
    <row r="582" spans="1:17" ht="20.100000000000001" customHeight="1" x14ac:dyDescent="0.25">
      <c r="A582" s="199"/>
      <c r="B582" s="28" t="s">
        <v>11</v>
      </c>
      <c r="C582" s="14"/>
      <c r="D582" s="14"/>
      <c r="E582" s="14"/>
      <c r="F582" s="14"/>
      <c r="G582" s="36"/>
      <c r="Q582"/>
    </row>
    <row r="583" spans="1:17" ht="30" x14ac:dyDescent="0.25">
      <c r="A583" s="199"/>
      <c r="B583" s="29" t="s">
        <v>12</v>
      </c>
      <c r="C583" s="14">
        <v>1</v>
      </c>
      <c r="D583" s="14">
        <v>0</v>
      </c>
      <c r="E583" s="14">
        <v>0</v>
      </c>
      <c r="F583" s="14">
        <v>1</v>
      </c>
      <c r="G583" s="36">
        <v>2</v>
      </c>
      <c r="Q583"/>
    </row>
    <row r="584" spans="1:17" ht="20.100000000000001" customHeight="1" x14ac:dyDescent="0.25">
      <c r="A584" s="199"/>
      <c r="B584" s="30" t="s">
        <v>14</v>
      </c>
      <c r="C584" s="14"/>
      <c r="D584" s="14"/>
      <c r="E584" s="14"/>
      <c r="F584" s="14"/>
      <c r="G584" s="36"/>
      <c r="Q584"/>
    </row>
    <row r="585" spans="1:17" x14ac:dyDescent="0.25">
      <c r="A585" s="199"/>
      <c r="B585" s="31" t="s">
        <v>15</v>
      </c>
      <c r="C585" s="14">
        <v>0</v>
      </c>
      <c r="D585" s="14">
        <v>0</v>
      </c>
      <c r="E585" s="14">
        <v>0</v>
      </c>
      <c r="F585" s="14">
        <v>0</v>
      </c>
      <c r="G585" s="36">
        <v>0</v>
      </c>
      <c r="Q585"/>
    </row>
    <row r="586" spans="1:17" ht="20.100000000000001" customHeight="1" x14ac:dyDescent="0.25">
      <c r="A586" s="199"/>
      <c r="B586" s="30" t="s">
        <v>16</v>
      </c>
      <c r="C586" s="14"/>
      <c r="D586" s="14"/>
      <c r="E586" s="14"/>
      <c r="F586" s="14"/>
      <c r="G586" s="36"/>
      <c r="Q586"/>
    </row>
    <row r="587" spans="1:17" ht="30" x14ac:dyDescent="0.25">
      <c r="A587" s="199"/>
      <c r="B587" s="31" t="s">
        <v>17</v>
      </c>
      <c r="C587" s="14">
        <v>3</v>
      </c>
      <c r="D587" s="14">
        <v>3</v>
      </c>
      <c r="E587" s="14">
        <v>0</v>
      </c>
      <c r="F587" s="14">
        <v>0</v>
      </c>
      <c r="G587" s="36">
        <v>6</v>
      </c>
      <c r="Q587"/>
    </row>
    <row r="588" spans="1:17" ht="20.100000000000001" customHeight="1" x14ac:dyDescent="0.25">
      <c r="A588" s="199"/>
      <c r="B588" s="30" t="s">
        <v>19</v>
      </c>
      <c r="C588" s="14"/>
      <c r="D588" s="14"/>
      <c r="E588" s="14"/>
      <c r="F588" s="14"/>
      <c r="G588" s="36"/>
      <c r="Q588"/>
    </row>
    <row r="589" spans="1:17" x14ac:dyDescent="0.25">
      <c r="A589" s="199"/>
      <c r="B589" s="31" t="s">
        <v>21</v>
      </c>
      <c r="C589" s="14">
        <v>22.5</v>
      </c>
      <c r="D589" s="14">
        <v>22.5</v>
      </c>
      <c r="E589" s="14">
        <v>0</v>
      </c>
      <c r="F589" s="14">
        <v>0</v>
      </c>
      <c r="G589" s="36">
        <v>45</v>
      </c>
      <c r="Q589"/>
    </row>
    <row r="590" spans="1:17" ht="15.75" thickBot="1" x14ac:dyDescent="0.3">
      <c r="A590" s="200"/>
      <c r="B590" s="32" t="s">
        <v>42</v>
      </c>
      <c r="C590" s="37">
        <v>26.5</v>
      </c>
      <c r="D590" s="37">
        <v>26.5</v>
      </c>
      <c r="E590" s="37">
        <v>0</v>
      </c>
      <c r="F590" s="37">
        <v>1</v>
      </c>
      <c r="G590" s="38">
        <v>54</v>
      </c>
      <c r="Q590"/>
    </row>
    <row r="591" spans="1:17" ht="90" customHeight="1" x14ac:dyDescent="0.25">
      <c r="A591" s="198">
        <v>41832</v>
      </c>
      <c r="B591" s="27"/>
      <c r="C591" s="46" t="s">
        <v>1</v>
      </c>
      <c r="D591" s="46" t="s">
        <v>2</v>
      </c>
      <c r="E591" s="46" t="s">
        <v>3</v>
      </c>
      <c r="F591" s="46" t="s">
        <v>4</v>
      </c>
      <c r="G591" s="201" t="s">
        <v>43</v>
      </c>
      <c r="Q591"/>
    </row>
    <row r="592" spans="1:17" ht="20.100000000000001" customHeight="1" x14ac:dyDescent="0.25">
      <c r="A592" s="199"/>
      <c r="B592" s="45" t="s">
        <v>5</v>
      </c>
      <c r="C592" s="15"/>
      <c r="D592" s="15"/>
      <c r="E592" s="15"/>
      <c r="F592" s="15"/>
      <c r="G592" s="201"/>
      <c r="Q592"/>
    </row>
    <row r="593" spans="1:17" ht="20.100000000000001" customHeight="1" x14ac:dyDescent="0.25">
      <c r="A593" s="199"/>
      <c r="B593" s="28" t="s">
        <v>6</v>
      </c>
      <c r="C593" s="15"/>
      <c r="D593" s="15"/>
      <c r="E593" s="15"/>
      <c r="F593" s="15"/>
      <c r="G593" s="201"/>
      <c r="Q593"/>
    </row>
    <row r="594" spans="1:17" ht="45" x14ac:dyDescent="0.25">
      <c r="A594" s="199"/>
      <c r="B594" s="29" t="s">
        <v>22</v>
      </c>
      <c r="C594" s="14">
        <v>0</v>
      </c>
      <c r="D594" s="14">
        <v>1</v>
      </c>
      <c r="E594" s="14">
        <v>0</v>
      </c>
      <c r="F594" s="14">
        <v>0</v>
      </c>
      <c r="G594" s="36">
        <v>1</v>
      </c>
      <c r="Q594"/>
    </row>
    <row r="595" spans="1:17" x14ac:dyDescent="0.25">
      <c r="A595" s="199"/>
      <c r="B595" s="29" t="s">
        <v>9</v>
      </c>
      <c r="C595" s="14">
        <v>0</v>
      </c>
      <c r="D595" s="14">
        <v>0</v>
      </c>
      <c r="E595" s="14">
        <v>0</v>
      </c>
      <c r="F595" s="14">
        <v>0</v>
      </c>
      <c r="G595" s="36">
        <v>0</v>
      </c>
      <c r="Q595"/>
    </row>
    <row r="596" spans="1:17" ht="20.100000000000001" customHeight="1" x14ac:dyDescent="0.25">
      <c r="A596" s="199"/>
      <c r="B596" s="28" t="s">
        <v>11</v>
      </c>
      <c r="C596" s="14"/>
      <c r="D596" s="14"/>
      <c r="E596" s="14"/>
      <c r="F596" s="14"/>
      <c r="G596" s="36"/>
      <c r="Q596"/>
    </row>
    <row r="597" spans="1:17" ht="30" x14ac:dyDescent="0.25">
      <c r="A597" s="199"/>
      <c r="B597" s="29" t="s">
        <v>12</v>
      </c>
      <c r="C597" s="14">
        <v>1</v>
      </c>
      <c r="D597" s="14">
        <v>0</v>
      </c>
      <c r="E597" s="14">
        <v>0</v>
      </c>
      <c r="F597" s="14">
        <v>1</v>
      </c>
      <c r="G597" s="36">
        <v>2</v>
      </c>
      <c r="Q597"/>
    </row>
    <row r="598" spans="1:17" ht="20.100000000000001" customHeight="1" x14ac:dyDescent="0.25">
      <c r="A598" s="199"/>
      <c r="B598" s="30" t="s">
        <v>14</v>
      </c>
      <c r="C598" s="14"/>
      <c r="D598" s="14"/>
      <c r="E598" s="14"/>
      <c r="F598" s="14"/>
      <c r="G598" s="36"/>
      <c r="Q598"/>
    </row>
    <row r="599" spans="1:17" x14ac:dyDescent="0.25">
      <c r="A599" s="199"/>
      <c r="B599" s="31" t="s">
        <v>15</v>
      </c>
      <c r="C599" s="14">
        <v>0</v>
      </c>
      <c r="D599" s="14">
        <v>0</v>
      </c>
      <c r="E599" s="14">
        <v>0</v>
      </c>
      <c r="F599" s="14">
        <v>0</v>
      </c>
      <c r="G599" s="36">
        <v>0</v>
      </c>
      <c r="Q599"/>
    </row>
    <row r="600" spans="1:17" ht="20.100000000000001" customHeight="1" x14ac:dyDescent="0.25">
      <c r="A600" s="199"/>
      <c r="B600" s="30" t="s">
        <v>16</v>
      </c>
      <c r="C600" s="14"/>
      <c r="D600" s="14"/>
      <c r="E600" s="14"/>
      <c r="F600" s="14"/>
      <c r="G600" s="36"/>
      <c r="Q600"/>
    </row>
    <row r="601" spans="1:17" ht="30" x14ac:dyDescent="0.25">
      <c r="A601" s="199"/>
      <c r="B601" s="31" t="s">
        <v>17</v>
      </c>
      <c r="C601" s="14">
        <v>3</v>
      </c>
      <c r="D601" s="14">
        <v>3</v>
      </c>
      <c r="E601" s="14">
        <v>0</v>
      </c>
      <c r="F601" s="14">
        <v>0</v>
      </c>
      <c r="G601" s="36">
        <v>6</v>
      </c>
      <c r="Q601"/>
    </row>
    <row r="602" spans="1:17" ht="20.100000000000001" customHeight="1" x14ac:dyDescent="0.25">
      <c r="A602" s="199"/>
      <c r="B602" s="30" t="s">
        <v>19</v>
      </c>
      <c r="C602" s="14"/>
      <c r="D602" s="14"/>
      <c r="E602" s="14"/>
      <c r="F602" s="14"/>
      <c r="G602" s="36"/>
      <c r="Q602"/>
    </row>
    <row r="603" spans="1:17" x14ac:dyDescent="0.25">
      <c r="A603" s="199"/>
      <c r="B603" s="31" t="s">
        <v>21</v>
      </c>
      <c r="C603" s="14">
        <v>22.5</v>
      </c>
      <c r="D603" s="14">
        <v>22.5</v>
      </c>
      <c r="E603" s="14">
        <v>0</v>
      </c>
      <c r="F603" s="14">
        <v>0</v>
      </c>
      <c r="G603" s="36">
        <v>45</v>
      </c>
      <c r="Q603"/>
    </row>
    <row r="604" spans="1:17" ht="15.75" thickBot="1" x14ac:dyDescent="0.3">
      <c r="A604" s="200"/>
      <c r="B604" s="32" t="s">
        <v>42</v>
      </c>
      <c r="C604" s="37">
        <v>26.5</v>
      </c>
      <c r="D604" s="37">
        <v>26.5</v>
      </c>
      <c r="E604" s="37">
        <v>0</v>
      </c>
      <c r="F604" s="37">
        <v>1</v>
      </c>
      <c r="G604" s="38">
        <v>54</v>
      </c>
      <c r="Q604"/>
    </row>
    <row r="605" spans="1:17" ht="90" customHeight="1" x14ac:dyDescent="0.25">
      <c r="A605" s="198">
        <v>41833</v>
      </c>
      <c r="B605" s="27"/>
      <c r="C605" s="46" t="s">
        <v>1</v>
      </c>
      <c r="D605" s="46" t="s">
        <v>2</v>
      </c>
      <c r="E605" s="46" t="s">
        <v>3</v>
      </c>
      <c r="F605" s="46" t="s">
        <v>4</v>
      </c>
      <c r="G605" s="201" t="s">
        <v>43</v>
      </c>
      <c r="Q605"/>
    </row>
    <row r="606" spans="1:17" ht="20.100000000000001" customHeight="1" x14ac:dyDescent="0.25">
      <c r="A606" s="199"/>
      <c r="B606" s="45" t="s">
        <v>5</v>
      </c>
      <c r="C606" s="15"/>
      <c r="D606" s="15"/>
      <c r="E606" s="15"/>
      <c r="F606" s="15"/>
      <c r="G606" s="201"/>
      <c r="Q606"/>
    </row>
    <row r="607" spans="1:17" ht="20.100000000000001" customHeight="1" x14ac:dyDescent="0.25">
      <c r="A607" s="199"/>
      <c r="B607" s="28" t="s">
        <v>6</v>
      </c>
      <c r="C607" s="15"/>
      <c r="D607" s="15"/>
      <c r="E607" s="15"/>
      <c r="F607" s="15"/>
      <c r="G607" s="201"/>
      <c r="Q607"/>
    </row>
    <row r="608" spans="1:17" ht="45" x14ac:dyDescent="0.25">
      <c r="A608" s="199"/>
      <c r="B608" s="29" t="s">
        <v>22</v>
      </c>
      <c r="C608" s="14">
        <v>0</v>
      </c>
      <c r="D608" s="14">
        <v>1</v>
      </c>
      <c r="E608" s="14">
        <v>0</v>
      </c>
      <c r="F608" s="14">
        <v>0</v>
      </c>
      <c r="G608" s="36">
        <v>1</v>
      </c>
      <c r="Q608"/>
    </row>
    <row r="609" spans="1:17" x14ac:dyDescent="0.25">
      <c r="A609" s="199"/>
      <c r="B609" s="29" t="s">
        <v>9</v>
      </c>
      <c r="C609" s="14">
        <v>0</v>
      </c>
      <c r="D609" s="14">
        <v>0</v>
      </c>
      <c r="E609" s="14">
        <v>0</v>
      </c>
      <c r="F609" s="14">
        <v>0</v>
      </c>
      <c r="G609" s="36">
        <v>0</v>
      </c>
      <c r="Q609"/>
    </row>
    <row r="610" spans="1:17" ht="20.100000000000001" customHeight="1" x14ac:dyDescent="0.25">
      <c r="A610" s="199"/>
      <c r="B610" s="28" t="s">
        <v>11</v>
      </c>
      <c r="C610" s="14"/>
      <c r="D610" s="14"/>
      <c r="E610" s="14"/>
      <c r="F610" s="14"/>
      <c r="G610" s="36"/>
      <c r="Q610"/>
    </row>
    <row r="611" spans="1:17" ht="30" x14ac:dyDescent="0.25">
      <c r="A611" s="199"/>
      <c r="B611" s="29" t="s">
        <v>12</v>
      </c>
      <c r="C611" s="14">
        <v>1</v>
      </c>
      <c r="D611" s="14">
        <v>0</v>
      </c>
      <c r="E611" s="14">
        <v>0</v>
      </c>
      <c r="F611" s="14">
        <v>1</v>
      </c>
      <c r="G611" s="36">
        <v>2</v>
      </c>
      <c r="Q611"/>
    </row>
    <row r="612" spans="1:17" ht="20.100000000000001" customHeight="1" x14ac:dyDescent="0.25">
      <c r="A612" s="199"/>
      <c r="B612" s="30" t="s">
        <v>14</v>
      </c>
      <c r="C612" s="14"/>
      <c r="D612" s="14"/>
      <c r="E612" s="14"/>
      <c r="F612" s="14"/>
      <c r="G612" s="36"/>
      <c r="Q612"/>
    </row>
    <row r="613" spans="1:17" x14ac:dyDescent="0.25">
      <c r="A613" s="199"/>
      <c r="B613" s="31" t="s">
        <v>15</v>
      </c>
      <c r="C613" s="14">
        <v>0</v>
      </c>
      <c r="D613" s="14">
        <v>0</v>
      </c>
      <c r="E613" s="14">
        <v>0</v>
      </c>
      <c r="F613" s="14">
        <v>0</v>
      </c>
      <c r="G613" s="36">
        <v>0</v>
      </c>
      <c r="Q613"/>
    </row>
    <row r="614" spans="1:17" ht="20.100000000000001" customHeight="1" x14ac:dyDescent="0.25">
      <c r="A614" s="199"/>
      <c r="B614" s="30" t="s">
        <v>16</v>
      </c>
      <c r="C614" s="14"/>
      <c r="D614" s="14"/>
      <c r="E614" s="14"/>
      <c r="F614" s="14"/>
      <c r="G614" s="36"/>
      <c r="Q614"/>
    </row>
    <row r="615" spans="1:17" ht="30" x14ac:dyDescent="0.25">
      <c r="A615" s="199"/>
      <c r="B615" s="31" t="s">
        <v>17</v>
      </c>
      <c r="C615" s="14">
        <v>3</v>
      </c>
      <c r="D615" s="14">
        <v>3</v>
      </c>
      <c r="E615" s="14">
        <v>0</v>
      </c>
      <c r="F615" s="14">
        <v>0</v>
      </c>
      <c r="G615" s="36">
        <v>6</v>
      </c>
      <c r="Q615"/>
    </row>
    <row r="616" spans="1:17" ht="20.100000000000001" customHeight="1" x14ac:dyDescent="0.25">
      <c r="A616" s="199"/>
      <c r="B616" s="30" t="s">
        <v>19</v>
      </c>
      <c r="C616" s="14"/>
      <c r="D616" s="14"/>
      <c r="E616" s="14"/>
      <c r="F616" s="14"/>
      <c r="G616" s="36"/>
      <c r="Q616"/>
    </row>
    <row r="617" spans="1:17" x14ac:dyDescent="0.25">
      <c r="A617" s="199"/>
      <c r="B617" s="31" t="s">
        <v>21</v>
      </c>
      <c r="C617" s="14">
        <v>22.5</v>
      </c>
      <c r="D617" s="14">
        <v>22.5</v>
      </c>
      <c r="E617" s="14">
        <v>0</v>
      </c>
      <c r="F617" s="14">
        <v>0</v>
      </c>
      <c r="G617" s="36">
        <v>45</v>
      </c>
      <c r="Q617"/>
    </row>
    <row r="618" spans="1:17" ht="15.75" thickBot="1" x14ac:dyDescent="0.3">
      <c r="A618" s="200"/>
      <c r="B618" s="32" t="s">
        <v>42</v>
      </c>
      <c r="C618" s="37">
        <v>26.5</v>
      </c>
      <c r="D618" s="37">
        <v>26.5</v>
      </c>
      <c r="E618" s="37">
        <v>0</v>
      </c>
      <c r="F618" s="37">
        <v>1</v>
      </c>
      <c r="G618" s="38">
        <v>54</v>
      </c>
      <c r="Q618"/>
    </row>
    <row r="619" spans="1:17" ht="90" customHeight="1" x14ac:dyDescent="0.25">
      <c r="A619" s="198">
        <v>41834</v>
      </c>
      <c r="B619" s="27"/>
      <c r="C619" s="46" t="s">
        <v>1</v>
      </c>
      <c r="D619" s="46" t="s">
        <v>2</v>
      </c>
      <c r="E619" s="46" t="s">
        <v>3</v>
      </c>
      <c r="F619" s="46" t="s">
        <v>4</v>
      </c>
      <c r="G619" s="201" t="s">
        <v>43</v>
      </c>
      <c r="Q619"/>
    </row>
    <row r="620" spans="1:17" ht="20.100000000000001" customHeight="1" x14ac:dyDescent="0.25">
      <c r="A620" s="199"/>
      <c r="B620" s="45" t="s">
        <v>5</v>
      </c>
      <c r="C620" s="15"/>
      <c r="D620" s="15"/>
      <c r="E620" s="15"/>
      <c r="F620" s="15"/>
      <c r="G620" s="201"/>
      <c r="Q620"/>
    </row>
    <row r="621" spans="1:17" ht="20.100000000000001" customHeight="1" x14ac:dyDescent="0.25">
      <c r="A621" s="199"/>
      <c r="B621" s="28" t="s">
        <v>6</v>
      </c>
      <c r="C621" s="15"/>
      <c r="D621" s="15"/>
      <c r="E621" s="15"/>
      <c r="F621" s="15"/>
      <c r="G621" s="201"/>
      <c r="Q621"/>
    </row>
    <row r="622" spans="1:17" ht="45" x14ac:dyDescent="0.25">
      <c r="A622" s="199"/>
      <c r="B622" s="29" t="s">
        <v>22</v>
      </c>
      <c r="C622" s="14">
        <v>0</v>
      </c>
      <c r="D622" s="14">
        <v>1</v>
      </c>
      <c r="E622" s="14">
        <v>0</v>
      </c>
      <c r="F622" s="14">
        <v>0</v>
      </c>
      <c r="G622" s="36">
        <v>1</v>
      </c>
      <c r="Q622"/>
    </row>
    <row r="623" spans="1:17" x14ac:dyDescent="0.25">
      <c r="A623" s="199"/>
      <c r="B623" s="29" t="s">
        <v>9</v>
      </c>
      <c r="C623" s="14">
        <v>0</v>
      </c>
      <c r="D623" s="14">
        <v>0</v>
      </c>
      <c r="E623" s="14">
        <v>0</v>
      </c>
      <c r="F623" s="14">
        <v>0</v>
      </c>
      <c r="G623" s="36">
        <v>0</v>
      </c>
      <c r="Q623"/>
    </row>
    <row r="624" spans="1:17" ht="20.100000000000001" customHeight="1" x14ac:dyDescent="0.25">
      <c r="A624" s="199"/>
      <c r="B624" s="28" t="s">
        <v>11</v>
      </c>
      <c r="C624" s="14"/>
      <c r="D624" s="14"/>
      <c r="E624" s="14"/>
      <c r="F624" s="14"/>
      <c r="G624" s="36"/>
      <c r="Q624"/>
    </row>
    <row r="625" spans="1:17" ht="30" x14ac:dyDescent="0.25">
      <c r="A625" s="199"/>
      <c r="B625" s="29" t="s">
        <v>12</v>
      </c>
      <c r="C625" s="14">
        <v>1</v>
      </c>
      <c r="D625" s="14">
        <v>0</v>
      </c>
      <c r="E625" s="14">
        <v>0</v>
      </c>
      <c r="F625" s="14">
        <v>1</v>
      </c>
      <c r="G625" s="36">
        <v>2</v>
      </c>
      <c r="Q625"/>
    </row>
    <row r="626" spans="1:17" ht="20.100000000000001" customHeight="1" x14ac:dyDescent="0.25">
      <c r="A626" s="199"/>
      <c r="B626" s="30" t="s">
        <v>14</v>
      </c>
      <c r="C626" s="14"/>
      <c r="D626" s="14"/>
      <c r="E626" s="14"/>
      <c r="F626" s="14"/>
      <c r="G626" s="36"/>
      <c r="Q626"/>
    </row>
    <row r="627" spans="1:17" x14ac:dyDescent="0.25">
      <c r="A627" s="199"/>
      <c r="B627" s="31" t="s">
        <v>15</v>
      </c>
      <c r="C627" s="14">
        <v>0</v>
      </c>
      <c r="D627" s="14">
        <v>0</v>
      </c>
      <c r="E627" s="14">
        <v>0</v>
      </c>
      <c r="F627" s="14">
        <v>0</v>
      </c>
      <c r="G627" s="36">
        <v>0</v>
      </c>
      <c r="Q627"/>
    </row>
    <row r="628" spans="1:17" ht="20.100000000000001" customHeight="1" x14ac:dyDescent="0.25">
      <c r="A628" s="199"/>
      <c r="B628" s="30" t="s">
        <v>16</v>
      </c>
      <c r="C628" s="14"/>
      <c r="D628" s="14"/>
      <c r="E628" s="14"/>
      <c r="F628" s="14"/>
      <c r="G628" s="36"/>
      <c r="Q628"/>
    </row>
    <row r="629" spans="1:17" ht="30" x14ac:dyDescent="0.25">
      <c r="A629" s="199"/>
      <c r="B629" s="31" t="s">
        <v>17</v>
      </c>
      <c r="C629" s="14">
        <v>3</v>
      </c>
      <c r="D629" s="14">
        <v>3</v>
      </c>
      <c r="E629" s="14">
        <v>0</v>
      </c>
      <c r="F629" s="14">
        <v>0</v>
      </c>
      <c r="G629" s="36">
        <v>6</v>
      </c>
      <c r="Q629"/>
    </row>
    <row r="630" spans="1:17" ht="20.100000000000001" customHeight="1" x14ac:dyDescent="0.25">
      <c r="A630" s="199"/>
      <c r="B630" s="30" t="s">
        <v>19</v>
      </c>
      <c r="C630" s="14"/>
      <c r="D630" s="14"/>
      <c r="E630" s="14"/>
      <c r="F630" s="14"/>
      <c r="G630" s="36"/>
      <c r="Q630"/>
    </row>
    <row r="631" spans="1:17" x14ac:dyDescent="0.25">
      <c r="A631" s="199"/>
      <c r="B631" s="31" t="s">
        <v>21</v>
      </c>
      <c r="C631" s="14">
        <v>22.5</v>
      </c>
      <c r="D631" s="14">
        <v>22.5</v>
      </c>
      <c r="E631" s="14">
        <v>0</v>
      </c>
      <c r="F631" s="14">
        <v>0</v>
      </c>
      <c r="G631" s="36">
        <v>45</v>
      </c>
      <c r="Q631"/>
    </row>
    <row r="632" spans="1:17" ht="15.75" thickBot="1" x14ac:dyDescent="0.3">
      <c r="A632" s="200"/>
      <c r="B632" s="32" t="s">
        <v>42</v>
      </c>
      <c r="C632" s="37">
        <v>26.5</v>
      </c>
      <c r="D632" s="37">
        <v>26.5</v>
      </c>
      <c r="E632" s="37">
        <v>0</v>
      </c>
      <c r="F632" s="37">
        <v>1</v>
      </c>
      <c r="G632" s="38">
        <v>54</v>
      </c>
      <c r="Q632"/>
    </row>
    <row r="633" spans="1:17" ht="90" customHeight="1" x14ac:dyDescent="0.25">
      <c r="A633" s="198">
        <v>41835</v>
      </c>
      <c r="B633" s="27"/>
      <c r="C633" s="46" t="s">
        <v>1</v>
      </c>
      <c r="D633" s="46" t="s">
        <v>2</v>
      </c>
      <c r="E633" s="46" t="s">
        <v>3</v>
      </c>
      <c r="F633" s="46" t="s">
        <v>4</v>
      </c>
      <c r="G633" s="201" t="s">
        <v>43</v>
      </c>
      <c r="Q633"/>
    </row>
    <row r="634" spans="1:17" ht="20.100000000000001" customHeight="1" x14ac:dyDescent="0.25">
      <c r="A634" s="199"/>
      <c r="B634" s="45" t="s">
        <v>5</v>
      </c>
      <c r="C634" s="15"/>
      <c r="D634" s="15"/>
      <c r="E634" s="15"/>
      <c r="F634" s="15"/>
      <c r="G634" s="201"/>
      <c r="Q634"/>
    </row>
    <row r="635" spans="1:17" ht="20.100000000000001" customHeight="1" x14ac:dyDescent="0.25">
      <c r="A635" s="199"/>
      <c r="B635" s="28" t="s">
        <v>6</v>
      </c>
      <c r="C635" s="15"/>
      <c r="D635" s="15"/>
      <c r="E635" s="15"/>
      <c r="F635" s="15"/>
      <c r="G635" s="201"/>
      <c r="Q635"/>
    </row>
    <row r="636" spans="1:17" ht="45" x14ac:dyDescent="0.25">
      <c r="A636" s="199"/>
      <c r="B636" s="29" t="s">
        <v>22</v>
      </c>
      <c r="C636" s="14">
        <v>0</v>
      </c>
      <c r="D636" s="14">
        <v>1</v>
      </c>
      <c r="E636" s="14">
        <v>0</v>
      </c>
      <c r="F636" s="14">
        <v>0</v>
      </c>
      <c r="G636" s="36">
        <v>1</v>
      </c>
      <c r="Q636"/>
    </row>
    <row r="637" spans="1:17" x14ac:dyDescent="0.25">
      <c r="A637" s="199"/>
      <c r="B637" s="29" t="s">
        <v>9</v>
      </c>
      <c r="C637" s="14">
        <v>0</v>
      </c>
      <c r="D637" s="14">
        <v>0</v>
      </c>
      <c r="E637" s="14">
        <v>0</v>
      </c>
      <c r="F637" s="14">
        <v>0</v>
      </c>
      <c r="G637" s="36">
        <v>0</v>
      </c>
      <c r="Q637"/>
    </row>
    <row r="638" spans="1:17" ht="20.100000000000001" customHeight="1" x14ac:dyDescent="0.25">
      <c r="A638" s="199"/>
      <c r="B638" s="28" t="s">
        <v>11</v>
      </c>
      <c r="C638" s="14"/>
      <c r="D638" s="14"/>
      <c r="E638" s="14"/>
      <c r="F638" s="14"/>
      <c r="G638" s="36"/>
      <c r="Q638"/>
    </row>
    <row r="639" spans="1:17" ht="30" x14ac:dyDescent="0.25">
      <c r="A639" s="199"/>
      <c r="B639" s="29" t="s">
        <v>12</v>
      </c>
      <c r="C639" s="14">
        <v>1</v>
      </c>
      <c r="D639" s="14">
        <v>0</v>
      </c>
      <c r="E639" s="14">
        <v>0</v>
      </c>
      <c r="F639" s="14">
        <v>1</v>
      </c>
      <c r="G639" s="36">
        <v>2</v>
      </c>
      <c r="Q639"/>
    </row>
    <row r="640" spans="1:17" ht="20.100000000000001" customHeight="1" x14ac:dyDescent="0.25">
      <c r="A640" s="199"/>
      <c r="B640" s="30" t="s">
        <v>14</v>
      </c>
      <c r="C640" s="14"/>
      <c r="D640" s="14"/>
      <c r="E640" s="14"/>
      <c r="F640" s="14"/>
      <c r="G640" s="36"/>
      <c r="Q640"/>
    </row>
    <row r="641" spans="1:17" x14ac:dyDescent="0.25">
      <c r="A641" s="199"/>
      <c r="B641" s="31" t="s">
        <v>15</v>
      </c>
      <c r="C641" s="14">
        <v>0</v>
      </c>
      <c r="D641" s="14">
        <v>0</v>
      </c>
      <c r="E641" s="14">
        <v>0</v>
      </c>
      <c r="F641" s="14">
        <v>0</v>
      </c>
      <c r="G641" s="36">
        <v>0</v>
      </c>
      <c r="Q641"/>
    </row>
    <row r="642" spans="1:17" ht="20.100000000000001" customHeight="1" x14ac:dyDescent="0.25">
      <c r="A642" s="199"/>
      <c r="B642" s="30" t="s">
        <v>16</v>
      </c>
      <c r="C642" s="14"/>
      <c r="D642" s="14"/>
      <c r="E642" s="14"/>
      <c r="F642" s="14"/>
      <c r="G642" s="36"/>
      <c r="Q642"/>
    </row>
    <row r="643" spans="1:17" ht="30" x14ac:dyDescent="0.25">
      <c r="A643" s="199"/>
      <c r="B643" s="31" t="s">
        <v>17</v>
      </c>
      <c r="C643" s="14">
        <v>3</v>
      </c>
      <c r="D643" s="14">
        <v>3</v>
      </c>
      <c r="E643" s="14">
        <v>0</v>
      </c>
      <c r="F643" s="14">
        <v>0</v>
      </c>
      <c r="G643" s="36">
        <v>6</v>
      </c>
      <c r="Q643"/>
    </row>
    <row r="644" spans="1:17" ht="20.100000000000001" customHeight="1" x14ac:dyDescent="0.25">
      <c r="A644" s="199"/>
      <c r="B644" s="30" t="s">
        <v>19</v>
      </c>
      <c r="C644" s="14"/>
      <c r="D644" s="14"/>
      <c r="E644" s="14"/>
      <c r="F644" s="14"/>
      <c r="G644" s="36"/>
      <c r="Q644"/>
    </row>
    <row r="645" spans="1:17" x14ac:dyDescent="0.25">
      <c r="A645" s="199"/>
      <c r="B645" s="31" t="s">
        <v>21</v>
      </c>
      <c r="C645" s="14">
        <v>22.5</v>
      </c>
      <c r="D645" s="14">
        <v>22.5</v>
      </c>
      <c r="E645" s="14">
        <v>0</v>
      </c>
      <c r="F645" s="14">
        <v>0</v>
      </c>
      <c r="G645" s="36">
        <v>45</v>
      </c>
      <c r="Q645"/>
    </row>
    <row r="646" spans="1:17" ht="15.75" thickBot="1" x14ac:dyDescent="0.3">
      <c r="A646" s="200"/>
      <c r="B646" s="32" t="s">
        <v>42</v>
      </c>
      <c r="C646" s="37">
        <v>26.5</v>
      </c>
      <c r="D646" s="37">
        <v>26.5</v>
      </c>
      <c r="E646" s="37">
        <v>0</v>
      </c>
      <c r="F646" s="37">
        <v>1</v>
      </c>
      <c r="G646" s="38">
        <v>54</v>
      </c>
      <c r="Q646"/>
    </row>
    <row r="647" spans="1:17" ht="90" customHeight="1" x14ac:dyDescent="0.25">
      <c r="A647" s="198">
        <v>41836</v>
      </c>
      <c r="B647" s="27"/>
      <c r="C647" s="46" t="s">
        <v>1</v>
      </c>
      <c r="D647" s="46" t="s">
        <v>2</v>
      </c>
      <c r="E647" s="46" t="s">
        <v>3</v>
      </c>
      <c r="F647" s="46" t="s">
        <v>4</v>
      </c>
      <c r="G647" s="201" t="s">
        <v>43</v>
      </c>
      <c r="Q647"/>
    </row>
    <row r="648" spans="1:17" ht="20.100000000000001" customHeight="1" x14ac:dyDescent="0.25">
      <c r="A648" s="199"/>
      <c r="B648" s="45" t="s">
        <v>5</v>
      </c>
      <c r="C648" s="15"/>
      <c r="D648" s="15"/>
      <c r="E648" s="15"/>
      <c r="F648" s="15"/>
      <c r="G648" s="201"/>
      <c r="Q648"/>
    </row>
    <row r="649" spans="1:17" ht="20.100000000000001" customHeight="1" x14ac:dyDescent="0.25">
      <c r="A649" s="199"/>
      <c r="B649" s="28" t="s">
        <v>6</v>
      </c>
      <c r="C649" s="15"/>
      <c r="D649" s="15"/>
      <c r="E649" s="15"/>
      <c r="F649" s="15"/>
      <c r="G649" s="201"/>
      <c r="Q649"/>
    </row>
    <row r="650" spans="1:17" ht="45" x14ac:dyDescent="0.25">
      <c r="A650" s="199"/>
      <c r="B650" s="29" t="s">
        <v>22</v>
      </c>
      <c r="C650" s="14">
        <v>0</v>
      </c>
      <c r="D650" s="14">
        <v>1</v>
      </c>
      <c r="E650" s="14">
        <v>0</v>
      </c>
      <c r="F650" s="14">
        <v>0</v>
      </c>
      <c r="G650" s="36">
        <v>1</v>
      </c>
      <c r="Q650"/>
    </row>
    <row r="651" spans="1:17" x14ac:dyDescent="0.25">
      <c r="A651" s="199"/>
      <c r="B651" s="29" t="s">
        <v>9</v>
      </c>
      <c r="C651" s="14">
        <v>0</v>
      </c>
      <c r="D651" s="14">
        <v>0</v>
      </c>
      <c r="E651" s="14">
        <v>0</v>
      </c>
      <c r="F651" s="14">
        <v>0</v>
      </c>
      <c r="G651" s="36">
        <v>0</v>
      </c>
      <c r="Q651"/>
    </row>
    <row r="652" spans="1:17" ht="20.100000000000001" customHeight="1" x14ac:dyDescent="0.25">
      <c r="A652" s="199"/>
      <c r="B652" s="28" t="s">
        <v>11</v>
      </c>
      <c r="C652" s="14"/>
      <c r="D652" s="14"/>
      <c r="E652" s="14"/>
      <c r="F652" s="14"/>
      <c r="G652" s="36"/>
      <c r="Q652"/>
    </row>
    <row r="653" spans="1:17" ht="30" x14ac:dyDescent="0.25">
      <c r="A653" s="199"/>
      <c r="B653" s="29" t="s">
        <v>12</v>
      </c>
      <c r="C653" s="14">
        <v>1</v>
      </c>
      <c r="D653" s="14">
        <v>0</v>
      </c>
      <c r="E653" s="14">
        <v>1</v>
      </c>
      <c r="F653" s="14">
        <v>1</v>
      </c>
      <c r="G653" s="36">
        <v>3</v>
      </c>
      <c r="Q653"/>
    </row>
    <row r="654" spans="1:17" ht="20.100000000000001" customHeight="1" x14ac:dyDescent="0.25">
      <c r="A654" s="199"/>
      <c r="B654" s="30" t="s">
        <v>14</v>
      </c>
      <c r="C654" s="14"/>
      <c r="D654" s="14"/>
      <c r="E654" s="14"/>
      <c r="F654" s="14"/>
      <c r="G654" s="36"/>
      <c r="Q654"/>
    </row>
    <row r="655" spans="1:17" x14ac:dyDescent="0.25">
      <c r="A655" s="199"/>
      <c r="B655" s="31" t="s">
        <v>15</v>
      </c>
      <c r="C655" s="14">
        <v>0</v>
      </c>
      <c r="D655" s="14">
        <v>0</v>
      </c>
      <c r="E655" s="14">
        <v>0</v>
      </c>
      <c r="F655" s="14">
        <v>0</v>
      </c>
      <c r="G655" s="36">
        <v>0</v>
      </c>
      <c r="Q655"/>
    </row>
    <row r="656" spans="1:17" ht="20.100000000000001" customHeight="1" x14ac:dyDescent="0.25">
      <c r="A656" s="199"/>
      <c r="B656" s="30" t="s">
        <v>16</v>
      </c>
      <c r="C656" s="14"/>
      <c r="D656" s="14"/>
      <c r="E656" s="14"/>
      <c r="F656" s="14"/>
      <c r="G656" s="36"/>
      <c r="Q656"/>
    </row>
    <row r="657" spans="1:17" ht="30" x14ac:dyDescent="0.25">
      <c r="A657" s="199"/>
      <c r="B657" s="31" t="s">
        <v>17</v>
      </c>
      <c r="C657" s="14">
        <v>3</v>
      </c>
      <c r="D657" s="14">
        <v>3</v>
      </c>
      <c r="E657" s="14">
        <v>3</v>
      </c>
      <c r="F657" s="14">
        <v>0</v>
      </c>
      <c r="G657" s="36">
        <v>9</v>
      </c>
      <c r="Q657"/>
    </row>
    <row r="658" spans="1:17" ht="20.100000000000001" customHeight="1" x14ac:dyDescent="0.25">
      <c r="A658" s="199"/>
      <c r="B658" s="30" t="s">
        <v>19</v>
      </c>
      <c r="C658" s="14"/>
      <c r="D658" s="14"/>
      <c r="E658" s="14"/>
      <c r="F658" s="14"/>
      <c r="G658" s="36"/>
      <c r="Q658"/>
    </row>
    <row r="659" spans="1:17" x14ac:dyDescent="0.25">
      <c r="A659" s="199"/>
      <c r="B659" s="31" t="s">
        <v>21</v>
      </c>
      <c r="C659" s="14">
        <v>22.5</v>
      </c>
      <c r="D659" s="14">
        <v>22.5</v>
      </c>
      <c r="E659" s="14">
        <v>0</v>
      </c>
      <c r="F659" s="14">
        <v>0</v>
      </c>
      <c r="G659" s="36">
        <v>45</v>
      </c>
      <c r="Q659"/>
    </row>
    <row r="660" spans="1:17" ht="15.75" thickBot="1" x14ac:dyDescent="0.3">
      <c r="A660" s="200"/>
      <c r="B660" s="32" t="s">
        <v>42</v>
      </c>
      <c r="C660" s="37">
        <v>26.5</v>
      </c>
      <c r="D660" s="37">
        <v>26.5</v>
      </c>
      <c r="E660" s="37">
        <v>4</v>
      </c>
      <c r="F660" s="37">
        <v>1</v>
      </c>
      <c r="G660" s="38">
        <v>58</v>
      </c>
      <c r="Q660"/>
    </row>
    <row r="661" spans="1:17" ht="90" customHeight="1" x14ac:dyDescent="0.25">
      <c r="A661" s="198">
        <v>41837</v>
      </c>
      <c r="B661" s="27"/>
      <c r="C661" s="46" t="s">
        <v>1</v>
      </c>
      <c r="D661" s="46" t="s">
        <v>2</v>
      </c>
      <c r="E661" s="46" t="s">
        <v>3</v>
      </c>
      <c r="F661" s="46" t="s">
        <v>4</v>
      </c>
      <c r="G661" s="201" t="s">
        <v>43</v>
      </c>
      <c r="Q661"/>
    </row>
    <row r="662" spans="1:17" ht="20.100000000000001" customHeight="1" x14ac:dyDescent="0.25">
      <c r="A662" s="199"/>
      <c r="B662" s="45" t="s">
        <v>5</v>
      </c>
      <c r="C662" s="15"/>
      <c r="D662" s="15"/>
      <c r="E662" s="15"/>
      <c r="F662" s="15"/>
      <c r="G662" s="201"/>
      <c r="Q662"/>
    </row>
    <row r="663" spans="1:17" ht="20.100000000000001" customHeight="1" x14ac:dyDescent="0.25">
      <c r="A663" s="199"/>
      <c r="B663" s="28" t="s">
        <v>6</v>
      </c>
      <c r="C663" s="15"/>
      <c r="D663" s="15"/>
      <c r="E663" s="15"/>
      <c r="F663" s="15"/>
      <c r="G663" s="201"/>
      <c r="Q663"/>
    </row>
    <row r="664" spans="1:17" ht="45" x14ac:dyDescent="0.25">
      <c r="A664" s="199"/>
      <c r="B664" s="29" t="s">
        <v>22</v>
      </c>
      <c r="C664" s="14">
        <v>0</v>
      </c>
      <c r="D664" s="14">
        <v>1</v>
      </c>
      <c r="E664" s="14">
        <v>0</v>
      </c>
      <c r="F664" s="14">
        <v>0</v>
      </c>
      <c r="G664" s="36">
        <v>1</v>
      </c>
      <c r="Q664"/>
    </row>
    <row r="665" spans="1:17" x14ac:dyDescent="0.25">
      <c r="A665" s="199"/>
      <c r="B665" s="29" t="s">
        <v>9</v>
      </c>
      <c r="C665" s="14">
        <v>0</v>
      </c>
      <c r="D665" s="14">
        <v>0</v>
      </c>
      <c r="E665" s="14">
        <v>0</v>
      </c>
      <c r="F665" s="14">
        <v>0</v>
      </c>
      <c r="G665" s="36">
        <v>0</v>
      </c>
      <c r="Q665"/>
    </row>
    <row r="666" spans="1:17" ht="20.100000000000001" customHeight="1" x14ac:dyDescent="0.25">
      <c r="A666" s="199"/>
      <c r="B666" s="28" t="s">
        <v>11</v>
      </c>
      <c r="C666" s="14"/>
      <c r="D666" s="14"/>
      <c r="E666" s="14"/>
      <c r="F666" s="14"/>
      <c r="G666" s="36"/>
      <c r="Q666"/>
    </row>
    <row r="667" spans="1:17" ht="30" x14ac:dyDescent="0.25">
      <c r="A667" s="199"/>
      <c r="B667" s="29" t="s">
        <v>12</v>
      </c>
      <c r="C667" s="14">
        <v>1</v>
      </c>
      <c r="D667" s="14">
        <v>0</v>
      </c>
      <c r="E667" s="14">
        <v>0</v>
      </c>
      <c r="F667" s="14">
        <v>1</v>
      </c>
      <c r="G667" s="36">
        <v>2</v>
      </c>
      <c r="Q667"/>
    </row>
    <row r="668" spans="1:17" ht="20.100000000000001" customHeight="1" x14ac:dyDescent="0.25">
      <c r="A668" s="199"/>
      <c r="B668" s="30" t="s">
        <v>14</v>
      </c>
      <c r="C668" s="14"/>
      <c r="D668" s="14"/>
      <c r="E668" s="14"/>
      <c r="F668" s="14"/>
      <c r="G668" s="36"/>
      <c r="Q668"/>
    </row>
    <row r="669" spans="1:17" x14ac:dyDescent="0.25">
      <c r="A669" s="199"/>
      <c r="B669" s="31" t="s">
        <v>15</v>
      </c>
      <c r="C669" s="14">
        <v>0</v>
      </c>
      <c r="D669" s="14">
        <v>0</v>
      </c>
      <c r="E669" s="14">
        <v>0</v>
      </c>
      <c r="F669" s="14">
        <v>0</v>
      </c>
      <c r="G669" s="36">
        <v>0</v>
      </c>
      <c r="Q669"/>
    </row>
    <row r="670" spans="1:17" ht="20.100000000000001" customHeight="1" x14ac:dyDescent="0.25">
      <c r="A670" s="199"/>
      <c r="B670" s="30" t="s">
        <v>16</v>
      </c>
      <c r="C670" s="14"/>
      <c r="D670" s="14"/>
      <c r="E670" s="14"/>
      <c r="F670" s="14"/>
      <c r="G670" s="36"/>
      <c r="Q670"/>
    </row>
    <row r="671" spans="1:17" ht="30" x14ac:dyDescent="0.25">
      <c r="A671" s="199"/>
      <c r="B671" s="31" t="s">
        <v>17</v>
      </c>
      <c r="C671" s="14">
        <v>3</v>
      </c>
      <c r="D671" s="14">
        <v>3</v>
      </c>
      <c r="E671" s="14">
        <v>0</v>
      </c>
      <c r="F671" s="14">
        <v>0</v>
      </c>
      <c r="G671" s="36">
        <v>6</v>
      </c>
      <c r="Q671"/>
    </row>
    <row r="672" spans="1:17" ht="20.100000000000001" customHeight="1" x14ac:dyDescent="0.25">
      <c r="A672" s="199"/>
      <c r="B672" s="30" t="s">
        <v>19</v>
      </c>
      <c r="C672" s="14"/>
      <c r="D672" s="14"/>
      <c r="E672" s="14"/>
      <c r="F672" s="14"/>
      <c r="G672" s="36"/>
      <c r="Q672"/>
    </row>
    <row r="673" spans="1:17" x14ac:dyDescent="0.25">
      <c r="A673" s="199"/>
      <c r="B673" s="31" t="s">
        <v>21</v>
      </c>
      <c r="C673" s="14">
        <v>22.5</v>
      </c>
      <c r="D673" s="14">
        <v>22.5</v>
      </c>
      <c r="E673" s="14">
        <v>0</v>
      </c>
      <c r="F673" s="14">
        <v>0</v>
      </c>
      <c r="G673" s="36">
        <v>45</v>
      </c>
      <c r="Q673"/>
    </row>
    <row r="674" spans="1:17" ht="15.75" thickBot="1" x14ac:dyDescent="0.3">
      <c r="A674" s="200"/>
      <c r="B674" s="32" t="s">
        <v>42</v>
      </c>
      <c r="C674" s="37">
        <v>26.5</v>
      </c>
      <c r="D674" s="37">
        <v>26.5</v>
      </c>
      <c r="E674" s="37">
        <v>0</v>
      </c>
      <c r="F674" s="37">
        <v>1</v>
      </c>
      <c r="G674" s="38">
        <v>54</v>
      </c>
      <c r="Q674"/>
    </row>
    <row r="675" spans="1:17" ht="90" customHeight="1" x14ac:dyDescent="0.25">
      <c r="A675" s="198">
        <v>41838</v>
      </c>
      <c r="B675" s="27"/>
      <c r="C675" s="46" t="s">
        <v>1</v>
      </c>
      <c r="D675" s="46" t="s">
        <v>2</v>
      </c>
      <c r="E675" s="46" t="s">
        <v>3</v>
      </c>
      <c r="F675" s="46" t="s">
        <v>4</v>
      </c>
      <c r="G675" s="201" t="s">
        <v>43</v>
      </c>
      <c r="Q675"/>
    </row>
    <row r="676" spans="1:17" ht="20.100000000000001" customHeight="1" x14ac:dyDescent="0.25">
      <c r="A676" s="199"/>
      <c r="B676" s="45" t="s">
        <v>5</v>
      </c>
      <c r="C676" s="15"/>
      <c r="D676" s="15"/>
      <c r="E676" s="15"/>
      <c r="F676" s="15"/>
      <c r="G676" s="201"/>
      <c r="Q676"/>
    </row>
    <row r="677" spans="1:17" ht="20.100000000000001" customHeight="1" x14ac:dyDescent="0.25">
      <c r="A677" s="199"/>
      <c r="B677" s="28" t="s">
        <v>6</v>
      </c>
      <c r="C677" s="15"/>
      <c r="D677" s="15"/>
      <c r="E677" s="15"/>
      <c r="F677" s="15"/>
      <c r="G677" s="201"/>
      <c r="Q677"/>
    </row>
    <row r="678" spans="1:17" ht="45" x14ac:dyDescent="0.25">
      <c r="A678" s="199"/>
      <c r="B678" s="29" t="s">
        <v>22</v>
      </c>
      <c r="C678" s="14">
        <v>0</v>
      </c>
      <c r="D678" s="14">
        <v>1</v>
      </c>
      <c r="E678" s="14">
        <v>0</v>
      </c>
      <c r="F678" s="14">
        <v>0</v>
      </c>
      <c r="G678" s="36">
        <v>1</v>
      </c>
      <c r="Q678"/>
    </row>
    <row r="679" spans="1:17" x14ac:dyDescent="0.25">
      <c r="A679" s="199"/>
      <c r="B679" s="29" t="s">
        <v>9</v>
      </c>
      <c r="C679" s="14">
        <v>0</v>
      </c>
      <c r="D679" s="14">
        <v>0</v>
      </c>
      <c r="E679" s="14">
        <v>0</v>
      </c>
      <c r="F679" s="14">
        <v>0</v>
      </c>
      <c r="G679" s="36">
        <v>0</v>
      </c>
      <c r="Q679"/>
    </row>
    <row r="680" spans="1:17" ht="20.100000000000001" customHeight="1" x14ac:dyDescent="0.25">
      <c r="A680" s="199"/>
      <c r="B680" s="28" t="s">
        <v>11</v>
      </c>
      <c r="C680" s="14"/>
      <c r="D680" s="14"/>
      <c r="E680" s="14"/>
      <c r="F680" s="14"/>
      <c r="G680" s="36"/>
      <c r="Q680"/>
    </row>
    <row r="681" spans="1:17" ht="30" x14ac:dyDescent="0.25">
      <c r="A681" s="199"/>
      <c r="B681" s="29" t="s">
        <v>12</v>
      </c>
      <c r="C681" s="14">
        <v>1</v>
      </c>
      <c r="D681" s="14">
        <v>0</v>
      </c>
      <c r="E681" s="14">
        <v>0</v>
      </c>
      <c r="F681" s="14">
        <v>1</v>
      </c>
      <c r="G681" s="36">
        <v>2</v>
      </c>
      <c r="Q681"/>
    </row>
    <row r="682" spans="1:17" ht="20.100000000000001" customHeight="1" x14ac:dyDescent="0.25">
      <c r="A682" s="199"/>
      <c r="B682" s="30" t="s">
        <v>14</v>
      </c>
      <c r="C682" s="14"/>
      <c r="D682" s="14"/>
      <c r="E682" s="14"/>
      <c r="F682" s="14"/>
      <c r="G682" s="36"/>
      <c r="Q682"/>
    </row>
    <row r="683" spans="1:17" x14ac:dyDescent="0.25">
      <c r="A683" s="199"/>
      <c r="B683" s="31" t="s">
        <v>15</v>
      </c>
      <c r="C683" s="14">
        <v>0</v>
      </c>
      <c r="D683" s="14">
        <v>0</v>
      </c>
      <c r="E683" s="14">
        <v>0</v>
      </c>
      <c r="F683" s="14">
        <v>0</v>
      </c>
      <c r="G683" s="36">
        <v>0</v>
      </c>
      <c r="Q683"/>
    </row>
    <row r="684" spans="1:17" ht="20.100000000000001" customHeight="1" x14ac:dyDescent="0.25">
      <c r="A684" s="199"/>
      <c r="B684" s="30" t="s">
        <v>16</v>
      </c>
      <c r="C684" s="14"/>
      <c r="D684" s="14"/>
      <c r="E684" s="14"/>
      <c r="F684" s="14"/>
      <c r="G684" s="36"/>
      <c r="Q684"/>
    </row>
    <row r="685" spans="1:17" ht="30" x14ac:dyDescent="0.25">
      <c r="A685" s="199"/>
      <c r="B685" s="31" t="s">
        <v>17</v>
      </c>
      <c r="C685" s="14">
        <v>3</v>
      </c>
      <c r="D685" s="14">
        <v>3</v>
      </c>
      <c r="E685" s="14">
        <v>0</v>
      </c>
      <c r="F685" s="14">
        <v>0</v>
      </c>
      <c r="G685" s="36">
        <v>6</v>
      </c>
      <c r="Q685"/>
    </row>
    <row r="686" spans="1:17" ht="20.100000000000001" customHeight="1" x14ac:dyDescent="0.25">
      <c r="A686" s="199"/>
      <c r="B686" s="30" t="s">
        <v>19</v>
      </c>
      <c r="C686" s="14"/>
      <c r="D686" s="14"/>
      <c r="E686" s="14"/>
      <c r="F686" s="14"/>
      <c r="G686" s="36"/>
      <c r="Q686"/>
    </row>
    <row r="687" spans="1:17" x14ac:dyDescent="0.25">
      <c r="A687" s="199"/>
      <c r="B687" s="31" t="s">
        <v>21</v>
      </c>
      <c r="C687" s="14">
        <v>22.5</v>
      </c>
      <c r="D687" s="14">
        <v>22.5</v>
      </c>
      <c r="E687" s="14">
        <v>0</v>
      </c>
      <c r="F687" s="14">
        <v>0</v>
      </c>
      <c r="G687" s="36">
        <v>45</v>
      </c>
      <c r="Q687"/>
    </row>
    <row r="688" spans="1:17" ht="15.75" thickBot="1" x14ac:dyDescent="0.3">
      <c r="A688" s="200"/>
      <c r="B688" s="32" t="s">
        <v>42</v>
      </c>
      <c r="C688" s="37">
        <v>26.5</v>
      </c>
      <c r="D688" s="37">
        <v>26.5</v>
      </c>
      <c r="E688" s="37">
        <v>0</v>
      </c>
      <c r="F688" s="37">
        <v>1</v>
      </c>
      <c r="G688" s="38">
        <v>54</v>
      </c>
      <c r="Q688"/>
    </row>
    <row r="689" spans="1:17" ht="90" customHeight="1" x14ac:dyDescent="0.25">
      <c r="A689" s="198">
        <v>41839</v>
      </c>
      <c r="B689" s="27"/>
      <c r="C689" s="46" t="s">
        <v>1</v>
      </c>
      <c r="D689" s="46" t="s">
        <v>2</v>
      </c>
      <c r="E689" s="46" t="s">
        <v>3</v>
      </c>
      <c r="F689" s="46" t="s">
        <v>4</v>
      </c>
      <c r="G689" s="201" t="s">
        <v>43</v>
      </c>
      <c r="Q689"/>
    </row>
    <row r="690" spans="1:17" ht="20.100000000000001" customHeight="1" x14ac:dyDescent="0.25">
      <c r="A690" s="199"/>
      <c r="B690" s="45" t="s">
        <v>5</v>
      </c>
      <c r="C690" s="15"/>
      <c r="D690" s="15"/>
      <c r="E690" s="15"/>
      <c r="F690" s="15"/>
      <c r="G690" s="201"/>
      <c r="Q690"/>
    </row>
    <row r="691" spans="1:17" ht="20.100000000000001" customHeight="1" x14ac:dyDescent="0.25">
      <c r="A691" s="199"/>
      <c r="B691" s="28" t="s">
        <v>6</v>
      </c>
      <c r="C691" s="15"/>
      <c r="D691" s="15"/>
      <c r="E691" s="15"/>
      <c r="F691" s="15"/>
      <c r="G691" s="201"/>
      <c r="Q691"/>
    </row>
    <row r="692" spans="1:17" ht="45" x14ac:dyDescent="0.25">
      <c r="A692" s="199"/>
      <c r="B692" s="29" t="s">
        <v>22</v>
      </c>
      <c r="C692" s="14">
        <v>0</v>
      </c>
      <c r="D692" s="14">
        <v>1</v>
      </c>
      <c r="E692" s="14">
        <v>0</v>
      </c>
      <c r="F692" s="14">
        <v>0</v>
      </c>
      <c r="G692" s="36">
        <v>1</v>
      </c>
      <c r="Q692"/>
    </row>
    <row r="693" spans="1:17" x14ac:dyDescent="0.25">
      <c r="A693" s="199"/>
      <c r="B693" s="29" t="s">
        <v>9</v>
      </c>
      <c r="C693" s="14">
        <v>0</v>
      </c>
      <c r="D693" s="14">
        <v>0</v>
      </c>
      <c r="E693" s="14">
        <v>0</v>
      </c>
      <c r="F693" s="14">
        <v>0</v>
      </c>
      <c r="G693" s="36">
        <v>0</v>
      </c>
      <c r="Q693"/>
    </row>
    <row r="694" spans="1:17" ht="20.100000000000001" customHeight="1" x14ac:dyDescent="0.25">
      <c r="A694" s="199"/>
      <c r="B694" s="28" t="s">
        <v>11</v>
      </c>
      <c r="C694" s="14"/>
      <c r="D694" s="14"/>
      <c r="E694" s="14"/>
      <c r="F694" s="14"/>
      <c r="G694" s="36"/>
      <c r="Q694"/>
    </row>
    <row r="695" spans="1:17" ht="30" x14ac:dyDescent="0.25">
      <c r="A695" s="199"/>
      <c r="B695" s="29" t="s">
        <v>12</v>
      </c>
      <c r="C695" s="14">
        <v>1</v>
      </c>
      <c r="D695" s="14">
        <v>0</v>
      </c>
      <c r="E695" s="14">
        <v>0</v>
      </c>
      <c r="F695" s="14">
        <v>1</v>
      </c>
      <c r="G695" s="36">
        <v>2</v>
      </c>
      <c r="Q695"/>
    </row>
    <row r="696" spans="1:17" ht="20.100000000000001" customHeight="1" x14ac:dyDescent="0.25">
      <c r="A696" s="199"/>
      <c r="B696" s="30" t="s">
        <v>14</v>
      </c>
      <c r="C696" s="14"/>
      <c r="D696" s="14"/>
      <c r="E696" s="14"/>
      <c r="F696" s="14"/>
      <c r="G696" s="36"/>
      <c r="Q696"/>
    </row>
    <row r="697" spans="1:17" x14ac:dyDescent="0.25">
      <c r="A697" s="199"/>
      <c r="B697" s="31" t="s">
        <v>15</v>
      </c>
      <c r="C697" s="14">
        <v>0</v>
      </c>
      <c r="D697" s="14">
        <v>0</v>
      </c>
      <c r="E697" s="14">
        <v>0</v>
      </c>
      <c r="F697" s="14">
        <v>0</v>
      </c>
      <c r="G697" s="36">
        <v>0</v>
      </c>
      <c r="Q697"/>
    </row>
    <row r="698" spans="1:17" ht="20.100000000000001" customHeight="1" x14ac:dyDescent="0.25">
      <c r="A698" s="199"/>
      <c r="B698" s="30" t="s">
        <v>16</v>
      </c>
      <c r="C698" s="14"/>
      <c r="D698" s="14"/>
      <c r="E698" s="14"/>
      <c r="F698" s="14"/>
      <c r="G698" s="36"/>
      <c r="Q698"/>
    </row>
    <row r="699" spans="1:17" ht="30" x14ac:dyDescent="0.25">
      <c r="A699" s="199"/>
      <c r="B699" s="31" t="s">
        <v>17</v>
      </c>
      <c r="C699" s="14">
        <v>3</v>
      </c>
      <c r="D699" s="14">
        <v>3</v>
      </c>
      <c r="E699" s="14">
        <v>0</v>
      </c>
      <c r="F699" s="14">
        <v>0</v>
      </c>
      <c r="G699" s="36">
        <v>6</v>
      </c>
      <c r="Q699"/>
    </row>
    <row r="700" spans="1:17" ht="20.100000000000001" customHeight="1" x14ac:dyDescent="0.25">
      <c r="A700" s="199"/>
      <c r="B700" s="30" t="s">
        <v>19</v>
      </c>
      <c r="C700" s="14"/>
      <c r="D700" s="14"/>
      <c r="E700" s="14"/>
      <c r="F700" s="14"/>
      <c r="G700" s="36"/>
      <c r="Q700"/>
    </row>
    <row r="701" spans="1:17" x14ac:dyDescent="0.25">
      <c r="A701" s="199"/>
      <c r="B701" s="31" t="s">
        <v>21</v>
      </c>
      <c r="C701" s="14">
        <v>22.5</v>
      </c>
      <c r="D701" s="14">
        <v>22.5</v>
      </c>
      <c r="E701" s="14">
        <v>0</v>
      </c>
      <c r="F701" s="14">
        <v>0</v>
      </c>
      <c r="G701" s="36">
        <v>45</v>
      </c>
      <c r="Q701"/>
    </row>
    <row r="702" spans="1:17" ht="15.75" thickBot="1" x14ac:dyDescent="0.3">
      <c r="A702" s="200"/>
      <c r="B702" s="32" t="s">
        <v>42</v>
      </c>
      <c r="C702" s="37">
        <v>26.5</v>
      </c>
      <c r="D702" s="37">
        <v>26.5</v>
      </c>
      <c r="E702" s="37">
        <v>0</v>
      </c>
      <c r="F702" s="37">
        <v>1</v>
      </c>
      <c r="G702" s="38">
        <v>54</v>
      </c>
      <c r="Q702"/>
    </row>
    <row r="703" spans="1:17" ht="90" customHeight="1" x14ac:dyDescent="0.25">
      <c r="A703" s="198">
        <v>41840</v>
      </c>
      <c r="B703" s="27"/>
      <c r="C703" s="46" t="s">
        <v>1</v>
      </c>
      <c r="D703" s="46" t="s">
        <v>2</v>
      </c>
      <c r="E703" s="46" t="s">
        <v>3</v>
      </c>
      <c r="F703" s="46" t="s">
        <v>4</v>
      </c>
      <c r="G703" s="201" t="s">
        <v>43</v>
      </c>
      <c r="Q703"/>
    </row>
    <row r="704" spans="1:17" ht="20.100000000000001" customHeight="1" x14ac:dyDescent="0.25">
      <c r="A704" s="199"/>
      <c r="B704" s="45" t="s">
        <v>5</v>
      </c>
      <c r="C704" s="15"/>
      <c r="D704" s="15"/>
      <c r="E704" s="15"/>
      <c r="F704" s="15"/>
      <c r="G704" s="201"/>
      <c r="Q704"/>
    </row>
    <row r="705" spans="1:17" ht="20.100000000000001" customHeight="1" x14ac:dyDescent="0.25">
      <c r="A705" s="199"/>
      <c r="B705" s="28" t="s">
        <v>6</v>
      </c>
      <c r="C705" s="15"/>
      <c r="D705" s="15"/>
      <c r="E705" s="15"/>
      <c r="F705" s="15"/>
      <c r="G705" s="201"/>
      <c r="Q705"/>
    </row>
    <row r="706" spans="1:17" ht="45" x14ac:dyDescent="0.25">
      <c r="A706" s="199"/>
      <c r="B706" s="29" t="s">
        <v>22</v>
      </c>
      <c r="C706" s="14">
        <v>0</v>
      </c>
      <c r="D706" s="14">
        <v>1</v>
      </c>
      <c r="E706" s="14">
        <v>0</v>
      </c>
      <c r="F706" s="14">
        <v>0</v>
      </c>
      <c r="G706" s="36">
        <v>1</v>
      </c>
      <c r="Q706"/>
    </row>
    <row r="707" spans="1:17" x14ac:dyDescent="0.25">
      <c r="A707" s="199"/>
      <c r="B707" s="29" t="s">
        <v>9</v>
      </c>
      <c r="C707" s="14">
        <v>0</v>
      </c>
      <c r="D707" s="14">
        <v>0</v>
      </c>
      <c r="E707" s="14">
        <v>0</v>
      </c>
      <c r="F707" s="14">
        <v>0</v>
      </c>
      <c r="G707" s="36">
        <v>0</v>
      </c>
      <c r="Q707"/>
    </row>
    <row r="708" spans="1:17" ht="20.100000000000001" customHeight="1" x14ac:dyDescent="0.25">
      <c r="A708" s="199"/>
      <c r="B708" s="28" t="s">
        <v>11</v>
      </c>
      <c r="C708" s="14"/>
      <c r="D708" s="14"/>
      <c r="E708" s="14"/>
      <c r="F708" s="14"/>
      <c r="G708" s="36"/>
      <c r="Q708"/>
    </row>
    <row r="709" spans="1:17" ht="30" x14ac:dyDescent="0.25">
      <c r="A709" s="199"/>
      <c r="B709" s="29" t="s">
        <v>12</v>
      </c>
      <c r="C709" s="14">
        <v>1</v>
      </c>
      <c r="D709" s="14">
        <v>0</v>
      </c>
      <c r="E709" s="14">
        <v>0</v>
      </c>
      <c r="F709" s="14">
        <v>1</v>
      </c>
      <c r="G709" s="36">
        <v>2</v>
      </c>
      <c r="Q709"/>
    </row>
    <row r="710" spans="1:17" ht="20.100000000000001" customHeight="1" x14ac:dyDescent="0.25">
      <c r="A710" s="199"/>
      <c r="B710" s="30" t="s">
        <v>14</v>
      </c>
      <c r="C710" s="14"/>
      <c r="D710" s="14"/>
      <c r="E710" s="14"/>
      <c r="F710" s="14"/>
      <c r="G710" s="36"/>
      <c r="Q710"/>
    </row>
    <row r="711" spans="1:17" x14ac:dyDescent="0.25">
      <c r="A711" s="199"/>
      <c r="B711" s="31" t="s">
        <v>15</v>
      </c>
      <c r="C711" s="14">
        <v>0</v>
      </c>
      <c r="D711" s="14">
        <v>0</v>
      </c>
      <c r="E711" s="14">
        <v>0</v>
      </c>
      <c r="F711" s="14">
        <v>0</v>
      </c>
      <c r="G711" s="36">
        <v>0</v>
      </c>
      <c r="Q711"/>
    </row>
    <row r="712" spans="1:17" ht="20.100000000000001" customHeight="1" x14ac:dyDescent="0.25">
      <c r="A712" s="199"/>
      <c r="B712" s="30" t="s">
        <v>16</v>
      </c>
      <c r="C712" s="14"/>
      <c r="D712" s="14"/>
      <c r="E712" s="14"/>
      <c r="F712" s="14"/>
      <c r="G712" s="36"/>
      <c r="Q712"/>
    </row>
    <row r="713" spans="1:17" ht="30" x14ac:dyDescent="0.25">
      <c r="A713" s="199"/>
      <c r="B713" s="31" t="s">
        <v>17</v>
      </c>
      <c r="C713" s="14">
        <v>3</v>
      </c>
      <c r="D713" s="14">
        <v>3</v>
      </c>
      <c r="E713" s="14">
        <v>0</v>
      </c>
      <c r="F713" s="14">
        <v>0</v>
      </c>
      <c r="G713" s="36">
        <v>6</v>
      </c>
      <c r="Q713"/>
    </row>
    <row r="714" spans="1:17" ht="20.100000000000001" customHeight="1" x14ac:dyDescent="0.25">
      <c r="A714" s="199"/>
      <c r="B714" s="30" t="s">
        <v>19</v>
      </c>
      <c r="C714" s="14"/>
      <c r="D714" s="14"/>
      <c r="E714" s="14"/>
      <c r="F714" s="14"/>
      <c r="G714" s="36"/>
      <c r="Q714"/>
    </row>
    <row r="715" spans="1:17" x14ac:dyDescent="0.25">
      <c r="A715" s="199"/>
      <c r="B715" s="31" t="s">
        <v>21</v>
      </c>
      <c r="C715" s="14">
        <v>22.5</v>
      </c>
      <c r="D715" s="14">
        <v>22.5</v>
      </c>
      <c r="E715" s="14">
        <v>0</v>
      </c>
      <c r="F715" s="14">
        <v>0</v>
      </c>
      <c r="G715" s="36">
        <v>45</v>
      </c>
      <c r="Q715"/>
    </row>
    <row r="716" spans="1:17" ht="15.75" thickBot="1" x14ac:dyDescent="0.3">
      <c r="A716" s="200"/>
      <c r="B716" s="32" t="s">
        <v>42</v>
      </c>
      <c r="C716" s="37">
        <v>26.5</v>
      </c>
      <c r="D716" s="37">
        <v>26.5</v>
      </c>
      <c r="E716" s="37">
        <v>0</v>
      </c>
      <c r="F716" s="37">
        <v>1</v>
      </c>
      <c r="G716" s="38">
        <v>54</v>
      </c>
      <c r="Q716"/>
    </row>
    <row r="717" spans="1:17" ht="90" customHeight="1" x14ac:dyDescent="0.25">
      <c r="A717" s="198">
        <v>41841</v>
      </c>
      <c r="B717" s="27"/>
      <c r="C717" s="46" t="s">
        <v>1</v>
      </c>
      <c r="D717" s="46" t="s">
        <v>2</v>
      </c>
      <c r="E717" s="46" t="s">
        <v>3</v>
      </c>
      <c r="F717" s="46" t="s">
        <v>4</v>
      </c>
      <c r="G717" s="201" t="s">
        <v>43</v>
      </c>
      <c r="Q717"/>
    </row>
    <row r="718" spans="1:17" ht="20.100000000000001" customHeight="1" x14ac:dyDescent="0.25">
      <c r="A718" s="199"/>
      <c r="B718" s="45" t="s">
        <v>5</v>
      </c>
      <c r="C718" s="15"/>
      <c r="D718" s="15"/>
      <c r="E718" s="15"/>
      <c r="F718" s="15"/>
      <c r="G718" s="201"/>
      <c r="Q718"/>
    </row>
    <row r="719" spans="1:17" ht="20.100000000000001" customHeight="1" x14ac:dyDescent="0.25">
      <c r="A719" s="199"/>
      <c r="B719" s="28" t="s">
        <v>6</v>
      </c>
      <c r="C719" s="15"/>
      <c r="D719" s="15"/>
      <c r="E719" s="15"/>
      <c r="F719" s="15"/>
      <c r="G719" s="201"/>
      <c r="Q719"/>
    </row>
    <row r="720" spans="1:17" ht="45" x14ac:dyDescent="0.25">
      <c r="A720" s="199"/>
      <c r="B720" s="29" t="s">
        <v>22</v>
      </c>
      <c r="C720" s="14">
        <v>0</v>
      </c>
      <c r="D720" s="14">
        <v>1</v>
      </c>
      <c r="E720" s="14">
        <v>0</v>
      </c>
      <c r="F720" s="14">
        <v>0</v>
      </c>
      <c r="G720" s="36">
        <v>1</v>
      </c>
      <c r="Q720"/>
    </row>
    <row r="721" spans="1:17" x14ac:dyDescent="0.25">
      <c r="A721" s="199"/>
      <c r="B721" s="29" t="s">
        <v>9</v>
      </c>
      <c r="C721" s="14">
        <v>0</v>
      </c>
      <c r="D721" s="14">
        <v>0</v>
      </c>
      <c r="E721" s="14">
        <v>0</v>
      </c>
      <c r="F721" s="14">
        <v>0</v>
      </c>
      <c r="G721" s="36">
        <v>0</v>
      </c>
      <c r="Q721"/>
    </row>
    <row r="722" spans="1:17" ht="20.100000000000001" customHeight="1" x14ac:dyDescent="0.25">
      <c r="A722" s="199"/>
      <c r="B722" s="28" t="s">
        <v>11</v>
      </c>
      <c r="C722" s="14"/>
      <c r="D722" s="14"/>
      <c r="E722" s="14"/>
      <c r="F722" s="14"/>
      <c r="G722" s="36"/>
      <c r="Q722"/>
    </row>
    <row r="723" spans="1:17" ht="30" x14ac:dyDescent="0.25">
      <c r="A723" s="199"/>
      <c r="B723" s="29" t="s">
        <v>12</v>
      </c>
      <c r="C723" s="14">
        <v>1</v>
      </c>
      <c r="D723" s="14">
        <v>0</v>
      </c>
      <c r="E723" s="14">
        <v>0</v>
      </c>
      <c r="F723" s="14">
        <v>1</v>
      </c>
      <c r="G723" s="36">
        <v>2</v>
      </c>
      <c r="Q723"/>
    </row>
    <row r="724" spans="1:17" ht="20.100000000000001" customHeight="1" x14ac:dyDescent="0.25">
      <c r="A724" s="199"/>
      <c r="B724" s="30" t="s">
        <v>14</v>
      </c>
      <c r="C724" s="14"/>
      <c r="D724" s="14"/>
      <c r="E724" s="14"/>
      <c r="F724" s="14"/>
      <c r="G724" s="36"/>
      <c r="Q724"/>
    </row>
    <row r="725" spans="1:17" x14ac:dyDescent="0.25">
      <c r="A725" s="199"/>
      <c r="B725" s="31" t="s">
        <v>15</v>
      </c>
      <c r="C725" s="14">
        <v>0</v>
      </c>
      <c r="D725" s="14">
        <v>0</v>
      </c>
      <c r="E725" s="14">
        <v>0</v>
      </c>
      <c r="F725" s="14">
        <v>0</v>
      </c>
      <c r="G725" s="36">
        <v>0</v>
      </c>
      <c r="Q725"/>
    </row>
    <row r="726" spans="1:17" ht="20.100000000000001" customHeight="1" x14ac:dyDescent="0.25">
      <c r="A726" s="199"/>
      <c r="B726" s="30" t="s">
        <v>16</v>
      </c>
      <c r="C726" s="14"/>
      <c r="D726" s="14"/>
      <c r="E726" s="14"/>
      <c r="F726" s="14"/>
      <c r="G726" s="36"/>
      <c r="Q726"/>
    </row>
    <row r="727" spans="1:17" ht="30" x14ac:dyDescent="0.25">
      <c r="A727" s="199"/>
      <c r="B727" s="31" t="s">
        <v>17</v>
      </c>
      <c r="C727" s="14">
        <v>3</v>
      </c>
      <c r="D727" s="14">
        <v>3</v>
      </c>
      <c r="E727" s="14">
        <v>0</v>
      </c>
      <c r="F727" s="14">
        <v>0</v>
      </c>
      <c r="G727" s="36">
        <v>6</v>
      </c>
      <c r="Q727"/>
    </row>
    <row r="728" spans="1:17" ht="20.100000000000001" customHeight="1" x14ac:dyDescent="0.25">
      <c r="A728" s="199"/>
      <c r="B728" s="30" t="s">
        <v>19</v>
      </c>
      <c r="C728" s="14"/>
      <c r="D728" s="14"/>
      <c r="E728" s="14"/>
      <c r="F728" s="14"/>
      <c r="G728" s="36"/>
      <c r="Q728"/>
    </row>
    <row r="729" spans="1:17" x14ac:dyDescent="0.25">
      <c r="A729" s="199"/>
      <c r="B729" s="31" t="s">
        <v>21</v>
      </c>
      <c r="C729" s="14">
        <v>22.5</v>
      </c>
      <c r="D729" s="14">
        <v>22.5</v>
      </c>
      <c r="E729" s="14">
        <v>0</v>
      </c>
      <c r="F729" s="14">
        <v>0</v>
      </c>
      <c r="G729" s="36">
        <v>45</v>
      </c>
      <c r="Q729"/>
    </row>
    <row r="730" spans="1:17" ht="15.75" thickBot="1" x14ac:dyDescent="0.3">
      <c r="A730" s="200"/>
      <c r="B730" s="32" t="s">
        <v>42</v>
      </c>
      <c r="C730" s="37">
        <v>26.5</v>
      </c>
      <c r="D730" s="37">
        <v>26.5</v>
      </c>
      <c r="E730" s="37">
        <v>0</v>
      </c>
      <c r="F730" s="37">
        <v>1</v>
      </c>
      <c r="G730" s="38">
        <v>54</v>
      </c>
      <c r="Q730"/>
    </row>
    <row r="731" spans="1:17" ht="90" customHeight="1" x14ac:dyDescent="0.25">
      <c r="A731" s="198">
        <v>41842</v>
      </c>
      <c r="B731" s="27"/>
      <c r="C731" s="46" t="s">
        <v>1</v>
      </c>
      <c r="D731" s="46" t="s">
        <v>2</v>
      </c>
      <c r="E731" s="46" t="s">
        <v>3</v>
      </c>
      <c r="F731" s="46" t="s">
        <v>4</v>
      </c>
      <c r="G731" s="201" t="s">
        <v>43</v>
      </c>
      <c r="Q731"/>
    </row>
    <row r="732" spans="1:17" ht="20.100000000000001" customHeight="1" x14ac:dyDescent="0.25">
      <c r="A732" s="199"/>
      <c r="B732" s="45" t="s">
        <v>5</v>
      </c>
      <c r="C732" s="15"/>
      <c r="D732" s="15"/>
      <c r="E732" s="15"/>
      <c r="F732" s="15"/>
      <c r="G732" s="201"/>
      <c r="Q732"/>
    </row>
    <row r="733" spans="1:17" ht="20.100000000000001" customHeight="1" x14ac:dyDescent="0.25">
      <c r="A733" s="199"/>
      <c r="B733" s="28" t="s">
        <v>6</v>
      </c>
      <c r="C733" s="15"/>
      <c r="D733" s="15"/>
      <c r="E733" s="15"/>
      <c r="F733" s="15"/>
      <c r="G733" s="201"/>
      <c r="Q733"/>
    </row>
    <row r="734" spans="1:17" ht="45" x14ac:dyDescent="0.25">
      <c r="A734" s="199"/>
      <c r="B734" s="29" t="s">
        <v>22</v>
      </c>
      <c r="C734" s="14">
        <v>0</v>
      </c>
      <c r="D734" s="14">
        <v>1</v>
      </c>
      <c r="E734" s="14">
        <v>0</v>
      </c>
      <c r="F734" s="14">
        <v>0</v>
      </c>
      <c r="G734" s="36">
        <v>1</v>
      </c>
      <c r="Q734"/>
    </row>
    <row r="735" spans="1:17" x14ac:dyDescent="0.25">
      <c r="A735" s="199"/>
      <c r="B735" s="29" t="s">
        <v>9</v>
      </c>
      <c r="C735" s="14">
        <v>0</v>
      </c>
      <c r="D735" s="14">
        <v>0</v>
      </c>
      <c r="E735" s="14">
        <v>0</v>
      </c>
      <c r="F735" s="14">
        <v>0</v>
      </c>
      <c r="G735" s="36">
        <v>0</v>
      </c>
      <c r="Q735"/>
    </row>
    <row r="736" spans="1:17" ht="20.100000000000001" customHeight="1" x14ac:dyDescent="0.25">
      <c r="A736" s="199"/>
      <c r="B736" s="28" t="s">
        <v>11</v>
      </c>
      <c r="C736" s="14"/>
      <c r="D736" s="14"/>
      <c r="E736" s="14"/>
      <c r="F736" s="14"/>
      <c r="G736" s="36"/>
      <c r="Q736"/>
    </row>
    <row r="737" spans="1:17" ht="30" x14ac:dyDescent="0.25">
      <c r="A737" s="199"/>
      <c r="B737" s="29" t="s">
        <v>12</v>
      </c>
      <c r="C737" s="14">
        <v>1</v>
      </c>
      <c r="D737" s="14">
        <v>0</v>
      </c>
      <c r="E737" s="14">
        <v>0</v>
      </c>
      <c r="F737" s="14">
        <v>1</v>
      </c>
      <c r="G737" s="36">
        <v>2</v>
      </c>
      <c r="Q737"/>
    </row>
    <row r="738" spans="1:17" ht="20.100000000000001" customHeight="1" x14ac:dyDescent="0.25">
      <c r="A738" s="199"/>
      <c r="B738" s="30" t="s">
        <v>14</v>
      </c>
      <c r="C738" s="14"/>
      <c r="D738" s="14"/>
      <c r="E738" s="14"/>
      <c r="F738" s="14"/>
      <c r="G738" s="36"/>
      <c r="Q738"/>
    </row>
    <row r="739" spans="1:17" x14ac:dyDescent="0.25">
      <c r="A739" s="199"/>
      <c r="B739" s="31" t="s">
        <v>15</v>
      </c>
      <c r="C739" s="14">
        <v>0</v>
      </c>
      <c r="D739" s="14">
        <v>0</v>
      </c>
      <c r="E739" s="14">
        <v>0</v>
      </c>
      <c r="F739" s="14">
        <v>0</v>
      </c>
      <c r="G739" s="36">
        <v>0</v>
      </c>
      <c r="Q739"/>
    </row>
    <row r="740" spans="1:17" ht="20.100000000000001" customHeight="1" x14ac:dyDescent="0.25">
      <c r="A740" s="199"/>
      <c r="B740" s="30" t="s">
        <v>16</v>
      </c>
      <c r="C740" s="14"/>
      <c r="D740" s="14"/>
      <c r="E740" s="14"/>
      <c r="F740" s="14"/>
      <c r="G740" s="36"/>
      <c r="Q740"/>
    </row>
    <row r="741" spans="1:17" ht="30" x14ac:dyDescent="0.25">
      <c r="A741" s="199"/>
      <c r="B741" s="31" t="s">
        <v>17</v>
      </c>
      <c r="C741" s="14">
        <v>3</v>
      </c>
      <c r="D741" s="14">
        <v>3</v>
      </c>
      <c r="E741" s="14">
        <v>0</v>
      </c>
      <c r="F741" s="14">
        <v>0</v>
      </c>
      <c r="G741" s="36">
        <v>6</v>
      </c>
      <c r="Q741"/>
    </row>
    <row r="742" spans="1:17" ht="20.100000000000001" customHeight="1" x14ac:dyDescent="0.25">
      <c r="A742" s="199"/>
      <c r="B742" s="30" t="s">
        <v>19</v>
      </c>
      <c r="C742" s="14"/>
      <c r="D742" s="14"/>
      <c r="E742" s="14"/>
      <c r="F742" s="14"/>
      <c r="G742" s="36"/>
      <c r="Q742"/>
    </row>
    <row r="743" spans="1:17" x14ac:dyDescent="0.25">
      <c r="A743" s="199"/>
      <c r="B743" s="31" t="s">
        <v>21</v>
      </c>
      <c r="C743" s="14">
        <v>22.5</v>
      </c>
      <c r="D743" s="14">
        <v>22.5</v>
      </c>
      <c r="E743" s="14">
        <v>0</v>
      </c>
      <c r="F743" s="14">
        <v>0</v>
      </c>
      <c r="G743" s="36">
        <v>45</v>
      </c>
      <c r="Q743"/>
    </row>
    <row r="744" spans="1:17" ht="15.75" thickBot="1" x14ac:dyDescent="0.3">
      <c r="A744" s="200"/>
      <c r="B744" s="32" t="s">
        <v>42</v>
      </c>
      <c r="C744" s="37">
        <v>26.5</v>
      </c>
      <c r="D744" s="37">
        <v>26.5</v>
      </c>
      <c r="E744" s="37">
        <v>0</v>
      </c>
      <c r="F744" s="37">
        <v>1</v>
      </c>
      <c r="G744" s="38">
        <v>54</v>
      </c>
      <c r="Q744"/>
    </row>
    <row r="745" spans="1:17" ht="90" customHeight="1" x14ac:dyDescent="0.25">
      <c r="A745" s="198">
        <v>41843</v>
      </c>
      <c r="B745" s="27"/>
      <c r="C745" s="46" t="s">
        <v>1</v>
      </c>
      <c r="D745" s="46" t="s">
        <v>2</v>
      </c>
      <c r="E745" s="46" t="s">
        <v>3</v>
      </c>
      <c r="F745" s="46" t="s">
        <v>4</v>
      </c>
      <c r="G745" s="201" t="s">
        <v>43</v>
      </c>
      <c r="Q745"/>
    </row>
    <row r="746" spans="1:17" ht="20.100000000000001" customHeight="1" x14ac:dyDescent="0.25">
      <c r="A746" s="199"/>
      <c r="B746" s="45" t="s">
        <v>5</v>
      </c>
      <c r="C746" s="15"/>
      <c r="D746" s="15"/>
      <c r="E746" s="15"/>
      <c r="F746" s="15"/>
      <c r="G746" s="201"/>
      <c r="Q746"/>
    </row>
    <row r="747" spans="1:17" ht="20.100000000000001" customHeight="1" x14ac:dyDescent="0.25">
      <c r="A747" s="199"/>
      <c r="B747" s="28" t="s">
        <v>6</v>
      </c>
      <c r="C747" s="15"/>
      <c r="D747" s="15"/>
      <c r="E747" s="15"/>
      <c r="F747" s="15"/>
      <c r="G747" s="201"/>
      <c r="Q747"/>
    </row>
    <row r="748" spans="1:17" ht="45" x14ac:dyDescent="0.25">
      <c r="A748" s="199"/>
      <c r="B748" s="29" t="s">
        <v>22</v>
      </c>
      <c r="C748" s="14">
        <v>0</v>
      </c>
      <c r="D748" s="14">
        <v>1</v>
      </c>
      <c r="E748" s="14">
        <v>0</v>
      </c>
      <c r="F748" s="14">
        <v>0</v>
      </c>
      <c r="G748" s="36">
        <v>1</v>
      </c>
      <c r="Q748"/>
    </row>
    <row r="749" spans="1:17" x14ac:dyDescent="0.25">
      <c r="A749" s="199"/>
      <c r="B749" s="29" t="s">
        <v>9</v>
      </c>
      <c r="C749" s="14">
        <v>0</v>
      </c>
      <c r="D749" s="14">
        <v>0</v>
      </c>
      <c r="E749" s="14">
        <v>0</v>
      </c>
      <c r="F749" s="14">
        <v>0</v>
      </c>
      <c r="G749" s="36">
        <v>0</v>
      </c>
      <c r="Q749"/>
    </row>
    <row r="750" spans="1:17" ht="20.100000000000001" customHeight="1" x14ac:dyDescent="0.25">
      <c r="A750" s="199"/>
      <c r="B750" s="28" t="s">
        <v>11</v>
      </c>
      <c r="C750" s="14"/>
      <c r="D750" s="14"/>
      <c r="E750" s="14"/>
      <c r="F750" s="14"/>
      <c r="G750" s="36"/>
      <c r="Q750"/>
    </row>
    <row r="751" spans="1:17" ht="30" x14ac:dyDescent="0.25">
      <c r="A751" s="199"/>
      <c r="B751" s="29" t="s">
        <v>12</v>
      </c>
      <c r="C751" s="14">
        <v>1</v>
      </c>
      <c r="D751" s="14">
        <v>0</v>
      </c>
      <c r="E751" s="14">
        <v>1</v>
      </c>
      <c r="F751" s="14">
        <v>1</v>
      </c>
      <c r="G751" s="36">
        <v>3</v>
      </c>
      <c r="Q751"/>
    </row>
    <row r="752" spans="1:17" ht="20.100000000000001" customHeight="1" x14ac:dyDescent="0.25">
      <c r="A752" s="199"/>
      <c r="B752" s="30" t="s">
        <v>14</v>
      </c>
      <c r="C752" s="14"/>
      <c r="D752" s="14"/>
      <c r="E752" s="14"/>
      <c r="F752" s="14"/>
      <c r="G752" s="36"/>
      <c r="Q752"/>
    </row>
    <row r="753" spans="1:17" x14ac:dyDescent="0.25">
      <c r="A753" s="199"/>
      <c r="B753" s="31" t="s">
        <v>15</v>
      </c>
      <c r="C753" s="14">
        <v>0</v>
      </c>
      <c r="D753" s="14">
        <v>0</v>
      </c>
      <c r="E753" s="14">
        <v>0</v>
      </c>
      <c r="F753" s="14">
        <v>0</v>
      </c>
      <c r="G753" s="36">
        <v>0</v>
      </c>
      <c r="Q753"/>
    </row>
    <row r="754" spans="1:17" ht="20.100000000000001" customHeight="1" x14ac:dyDescent="0.25">
      <c r="A754" s="199"/>
      <c r="B754" s="30" t="s">
        <v>16</v>
      </c>
      <c r="C754" s="14"/>
      <c r="D754" s="14"/>
      <c r="E754" s="14"/>
      <c r="F754" s="14"/>
      <c r="G754" s="36"/>
      <c r="Q754"/>
    </row>
    <row r="755" spans="1:17" ht="30" x14ac:dyDescent="0.25">
      <c r="A755" s="199"/>
      <c r="B755" s="31" t="s">
        <v>17</v>
      </c>
      <c r="C755" s="14">
        <v>3</v>
      </c>
      <c r="D755" s="14">
        <v>3</v>
      </c>
      <c r="E755" s="14">
        <v>3</v>
      </c>
      <c r="F755" s="14">
        <v>0</v>
      </c>
      <c r="G755" s="36">
        <v>9</v>
      </c>
      <c r="Q755"/>
    </row>
    <row r="756" spans="1:17" ht="20.100000000000001" customHeight="1" x14ac:dyDescent="0.25">
      <c r="A756" s="199"/>
      <c r="B756" s="30" t="s">
        <v>19</v>
      </c>
      <c r="C756" s="14"/>
      <c r="D756" s="14"/>
      <c r="E756" s="14"/>
      <c r="F756" s="14"/>
      <c r="G756" s="36"/>
      <c r="Q756"/>
    </row>
    <row r="757" spans="1:17" x14ac:dyDescent="0.25">
      <c r="A757" s="199"/>
      <c r="B757" s="31" t="s">
        <v>21</v>
      </c>
      <c r="C757" s="14">
        <v>22.5</v>
      </c>
      <c r="D757" s="14">
        <v>22.5</v>
      </c>
      <c r="E757" s="14">
        <v>0</v>
      </c>
      <c r="F757" s="14">
        <v>0</v>
      </c>
      <c r="G757" s="36">
        <v>45</v>
      </c>
      <c r="Q757"/>
    </row>
    <row r="758" spans="1:17" ht="15.75" thickBot="1" x14ac:dyDescent="0.3">
      <c r="A758" s="200"/>
      <c r="B758" s="32" t="s">
        <v>42</v>
      </c>
      <c r="C758" s="37">
        <v>26.5</v>
      </c>
      <c r="D758" s="37">
        <v>26.5</v>
      </c>
      <c r="E758" s="37">
        <v>4</v>
      </c>
      <c r="F758" s="37">
        <v>1</v>
      </c>
      <c r="G758" s="38">
        <v>58</v>
      </c>
      <c r="Q758"/>
    </row>
    <row r="759" spans="1:17" ht="90" customHeight="1" x14ac:dyDescent="0.25">
      <c r="A759" s="198">
        <v>41844</v>
      </c>
      <c r="B759" s="27"/>
      <c r="C759" s="46" t="s">
        <v>1</v>
      </c>
      <c r="D759" s="46" t="s">
        <v>2</v>
      </c>
      <c r="E759" s="46" t="s">
        <v>3</v>
      </c>
      <c r="F759" s="46" t="s">
        <v>4</v>
      </c>
      <c r="G759" s="201" t="s">
        <v>43</v>
      </c>
      <c r="Q759"/>
    </row>
    <row r="760" spans="1:17" ht="20.100000000000001" customHeight="1" x14ac:dyDescent="0.25">
      <c r="A760" s="199"/>
      <c r="B760" s="45" t="s">
        <v>5</v>
      </c>
      <c r="C760" s="15"/>
      <c r="D760" s="15"/>
      <c r="E760" s="15"/>
      <c r="F760" s="15"/>
      <c r="G760" s="201"/>
      <c r="Q760"/>
    </row>
    <row r="761" spans="1:17" ht="20.100000000000001" customHeight="1" x14ac:dyDescent="0.25">
      <c r="A761" s="199"/>
      <c r="B761" s="28" t="s">
        <v>6</v>
      </c>
      <c r="C761" s="15"/>
      <c r="D761" s="15"/>
      <c r="E761" s="15"/>
      <c r="F761" s="15"/>
      <c r="G761" s="201"/>
      <c r="Q761"/>
    </row>
    <row r="762" spans="1:17" ht="45" x14ac:dyDescent="0.25">
      <c r="A762" s="199"/>
      <c r="B762" s="29" t="s">
        <v>22</v>
      </c>
      <c r="C762" s="14">
        <v>0</v>
      </c>
      <c r="D762" s="14">
        <v>1</v>
      </c>
      <c r="E762" s="14">
        <v>0</v>
      </c>
      <c r="F762" s="14">
        <v>0</v>
      </c>
      <c r="G762" s="36">
        <v>1</v>
      </c>
      <c r="Q762"/>
    </row>
    <row r="763" spans="1:17" x14ac:dyDescent="0.25">
      <c r="A763" s="199"/>
      <c r="B763" s="29" t="s">
        <v>9</v>
      </c>
      <c r="C763" s="14">
        <v>0</v>
      </c>
      <c r="D763" s="14">
        <v>0</v>
      </c>
      <c r="E763" s="14">
        <v>0</v>
      </c>
      <c r="F763" s="14">
        <v>0</v>
      </c>
      <c r="G763" s="36">
        <v>0</v>
      </c>
      <c r="Q763"/>
    </row>
    <row r="764" spans="1:17" ht="20.100000000000001" customHeight="1" x14ac:dyDescent="0.25">
      <c r="A764" s="199"/>
      <c r="B764" s="28" t="s">
        <v>11</v>
      </c>
      <c r="C764" s="14"/>
      <c r="D764" s="14"/>
      <c r="E764" s="14"/>
      <c r="F764" s="14"/>
      <c r="G764" s="36"/>
      <c r="Q764"/>
    </row>
    <row r="765" spans="1:17" ht="30" x14ac:dyDescent="0.25">
      <c r="A765" s="199"/>
      <c r="B765" s="29" t="s">
        <v>12</v>
      </c>
      <c r="C765" s="14">
        <v>1</v>
      </c>
      <c r="D765" s="14">
        <v>0</v>
      </c>
      <c r="E765" s="14">
        <v>0</v>
      </c>
      <c r="F765" s="14">
        <v>1</v>
      </c>
      <c r="G765" s="36">
        <v>2</v>
      </c>
      <c r="Q765"/>
    </row>
    <row r="766" spans="1:17" ht="20.100000000000001" customHeight="1" x14ac:dyDescent="0.25">
      <c r="A766" s="199"/>
      <c r="B766" s="30" t="s">
        <v>14</v>
      </c>
      <c r="C766" s="14"/>
      <c r="D766" s="14"/>
      <c r="E766" s="14"/>
      <c r="F766" s="14"/>
      <c r="G766" s="36"/>
      <c r="Q766"/>
    </row>
    <row r="767" spans="1:17" x14ac:dyDescent="0.25">
      <c r="A767" s="199"/>
      <c r="B767" s="31" t="s">
        <v>15</v>
      </c>
      <c r="C767" s="14">
        <v>0</v>
      </c>
      <c r="D767" s="14">
        <v>0</v>
      </c>
      <c r="E767" s="14">
        <v>0</v>
      </c>
      <c r="F767" s="14">
        <v>0</v>
      </c>
      <c r="G767" s="36">
        <v>0</v>
      </c>
      <c r="Q767"/>
    </row>
    <row r="768" spans="1:17" ht="20.100000000000001" customHeight="1" x14ac:dyDescent="0.25">
      <c r="A768" s="199"/>
      <c r="B768" s="30" t="s">
        <v>16</v>
      </c>
      <c r="C768" s="14"/>
      <c r="D768" s="14"/>
      <c r="E768" s="14"/>
      <c r="F768" s="14"/>
      <c r="G768" s="36"/>
      <c r="Q768"/>
    </row>
    <row r="769" spans="1:17" ht="30" x14ac:dyDescent="0.25">
      <c r="A769" s="199"/>
      <c r="B769" s="31" t="s">
        <v>17</v>
      </c>
      <c r="C769" s="14">
        <v>3</v>
      </c>
      <c r="D769" s="14">
        <v>3</v>
      </c>
      <c r="E769" s="14">
        <v>0</v>
      </c>
      <c r="F769" s="14">
        <v>0</v>
      </c>
      <c r="G769" s="36">
        <v>6</v>
      </c>
      <c r="Q769"/>
    </row>
    <row r="770" spans="1:17" ht="20.100000000000001" customHeight="1" x14ac:dyDescent="0.25">
      <c r="A770" s="199"/>
      <c r="B770" s="30" t="s">
        <v>19</v>
      </c>
      <c r="C770" s="14"/>
      <c r="D770" s="14"/>
      <c r="E770" s="14"/>
      <c r="F770" s="14"/>
      <c r="G770" s="36"/>
      <c r="Q770"/>
    </row>
    <row r="771" spans="1:17" x14ac:dyDescent="0.25">
      <c r="A771" s="199"/>
      <c r="B771" s="31" t="s">
        <v>21</v>
      </c>
      <c r="C771" s="14">
        <v>22.5</v>
      </c>
      <c r="D771" s="14">
        <v>22.5</v>
      </c>
      <c r="E771" s="14">
        <v>0</v>
      </c>
      <c r="F771" s="14">
        <v>0</v>
      </c>
      <c r="G771" s="36">
        <v>45</v>
      </c>
      <c r="Q771"/>
    </row>
    <row r="772" spans="1:17" ht="15.75" thickBot="1" x14ac:dyDescent="0.3">
      <c r="A772" s="200"/>
      <c r="B772" s="32" t="s">
        <v>42</v>
      </c>
      <c r="C772" s="37">
        <v>26.5</v>
      </c>
      <c r="D772" s="37">
        <v>26.5</v>
      </c>
      <c r="E772" s="37">
        <v>0</v>
      </c>
      <c r="F772" s="37">
        <v>1</v>
      </c>
      <c r="G772" s="38">
        <v>54</v>
      </c>
      <c r="Q772"/>
    </row>
    <row r="773" spans="1:17" ht="90" customHeight="1" x14ac:dyDescent="0.25">
      <c r="A773" s="198">
        <v>41845</v>
      </c>
      <c r="B773" s="27"/>
      <c r="C773" s="46" t="s">
        <v>1</v>
      </c>
      <c r="D773" s="46" t="s">
        <v>2</v>
      </c>
      <c r="E773" s="46" t="s">
        <v>3</v>
      </c>
      <c r="F773" s="46" t="s">
        <v>4</v>
      </c>
      <c r="G773" s="201" t="s">
        <v>43</v>
      </c>
      <c r="Q773"/>
    </row>
    <row r="774" spans="1:17" ht="20.100000000000001" customHeight="1" x14ac:dyDescent="0.25">
      <c r="A774" s="199"/>
      <c r="B774" s="45" t="s">
        <v>5</v>
      </c>
      <c r="C774" s="15"/>
      <c r="D774" s="15"/>
      <c r="E774" s="15"/>
      <c r="F774" s="15"/>
      <c r="G774" s="201"/>
      <c r="Q774"/>
    </row>
    <row r="775" spans="1:17" ht="20.100000000000001" customHeight="1" x14ac:dyDescent="0.25">
      <c r="A775" s="199"/>
      <c r="B775" s="28" t="s">
        <v>6</v>
      </c>
      <c r="C775" s="15"/>
      <c r="D775" s="15"/>
      <c r="E775" s="15"/>
      <c r="F775" s="15"/>
      <c r="G775" s="201"/>
      <c r="Q775"/>
    </row>
    <row r="776" spans="1:17" ht="45" x14ac:dyDescent="0.25">
      <c r="A776" s="199"/>
      <c r="B776" s="29" t="s">
        <v>22</v>
      </c>
      <c r="C776" s="14">
        <v>0</v>
      </c>
      <c r="D776" s="14">
        <v>1</v>
      </c>
      <c r="E776" s="14">
        <v>0</v>
      </c>
      <c r="F776" s="14">
        <v>0</v>
      </c>
      <c r="G776" s="36">
        <v>1</v>
      </c>
      <c r="Q776"/>
    </row>
    <row r="777" spans="1:17" x14ac:dyDescent="0.25">
      <c r="A777" s="199"/>
      <c r="B777" s="29" t="s">
        <v>9</v>
      </c>
      <c r="C777" s="14">
        <v>0</v>
      </c>
      <c r="D777" s="14">
        <v>0</v>
      </c>
      <c r="E777" s="14">
        <v>0</v>
      </c>
      <c r="F777" s="14">
        <v>0</v>
      </c>
      <c r="G777" s="36">
        <v>0</v>
      </c>
      <c r="Q777"/>
    </row>
    <row r="778" spans="1:17" ht="20.100000000000001" customHeight="1" x14ac:dyDescent="0.25">
      <c r="A778" s="199"/>
      <c r="B778" s="28" t="s">
        <v>11</v>
      </c>
      <c r="C778" s="14"/>
      <c r="D778" s="14"/>
      <c r="E778" s="14"/>
      <c r="F778" s="14"/>
      <c r="G778" s="36"/>
      <c r="Q778"/>
    </row>
    <row r="779" spans="1:17" ht="30" x14ac:dyDescent="0.25">
      <c r="A779" s="199"/>
      <c r="B779" s="29" t="s">
        <v>12</v>
      </c>
      <c r="C779" s="14">
        <v>1</v>
      </c>
      <c r="D779" s="14">
        <v>0</v>
      </c>
      <c r="E779" s="14">
        <v>0</v>
      </c>
      <c r="F779" s="14">
        <v>1</v>
      </c>
      <c r="G779" s="36">
        <v>2</v>
      </c>
      <c r="Q779"/>
    </row>
    <row r="780" spans="1:17" ht="20.100000000000001" customHeight="1" x14ac:dyDescent="0.25">
      <c r="A780" s="199"/>
      <c r="B780" s="30" t="s">
        <v>14</v>
      </c>
      <c r="C780" s="14"/>
      <c r="D780" s="14"/>
      <c r="E780" s="14"/>
      <c r="F780" s="14"/>
      <c r="G780" s="36"/>
      <c r="Q780"/>
    </row>
    <row r="781" spans="1:17" x14ac:dyDescent="0.25">
      <c r="A781" s="199"/>
      <c r="B781" s="31" t="s">
        <v>15</v>
      </c>
      <c r="C781" s="14">
        <v>0</v>
      </c>
      <c r="D781" s="14">
        <v>0</v>
      </c>
      <c r="E781" s="14">
        <v>0</v>
      </c>
      <c r="F781" s="14">
        <v>0</v>
      </c>
      <c r="G781" s="36">
        <v>0</v>
      </c>
      <c r="Q781"/>
    </row>
    <row r="782" spans="1:17" ht="20.100000000000001" customHeight="1" x14ac:dyDescent="0.25">
      <c r="A782" s="199"/>
      <c r="B782" s="30" t="s">
        <v>16</v>
      </c>
      <c r="C782" s="14"/>
      <c r="D782" s="14"/>
      <c r="E782" s="14"/>
      <c r="F782" s="14"/>
      <c r="G782" s="36"/>
      <c r="Q782"/>
    </row>
    <row r="783" spans="1:17" ht="30" x14ac:dyDescent="0.25">
      <c r="A783" s="199"/>
      <c r="B783" s="31" t="s">
        <v>17</v>
      </c>
      <c r="C783" s="14">
        <v>3</v>
      </c>
      <c r="D783" s="14">
        <v>3</v>
      </c>
      <c r="E783" s="14">
        <v>0</v>
      </c>
      <c r="F783" s="14">
        <v>0</v>
      </c>
      <c r="G783" s="36">
        <v>6</v>
      </c>
      <c r="Q783"/>
    </row>
    <row r="784" spans="1:17" ht="20.100000000000001" customHeight="1" x14ac:dyDescent="0.25">
      <c r="A784" s="199"/>
      <c r="B784" s="30" t="s">
        <v>19</v>
      </c>
      <c r="C784" s="14"/>
      <c r="D784" s="14"/>
      <c r="E784" s="14"/>
      <c r="F784" s="14"/>
      <c r="G784" s="36"/>
      <c r="Q784"/>
    </row>
    <row r="785" spans="1:17" x14ac:dyDescent="0.25">
      <c r="A785" s="199"/>
      <c r="B785" s="31" t="s">
        <v>21</v>
      </c>
      <c r="C785" s="14">
        <v>22.5</v>
      </c>
      <c r="D785" s="14">
        <v>22.5</v>
      </c>
      <c r="E785" s="14">
        <v>0</v>
      </c>
      <c r="F785" s="14">
        <v>0</v>
      </c>
      <c r="G785" s="36">
        <v>45</v>
      </c>
      <c r="Q785"/>
    </row>
    <row r="786" spans="1:17" ht="15.75" thickBot="1" x14ac:dyDescent="0.3">
      <c r="A786" s="200"/>
      <c r="B786" s="32" t="s">
        <v>42</v>
      </c>
      <c r="C786" s="37">
        <v>26.5</v>
      </c>
      <c r="D786" s="37">
        <v>26.5</v>
      </c>
      <c r="E786" s="37">
        <v>0</v>
      </c>
      <c r="F786" s="37">
        <v>1</v>
      </c>
      <c r="G786" s="38">
        <v>54</v>
      </c>
      <c r="Q786"/>
    </row>
    <row r="787" spans="1:17" ht="90" customHeight="1" x14ac:dyDescent="0.25">
      <c r="A787" s="198">
        <v>41846</v>
      </c>
      <c r="B787" s="27"/>
      <c r="C787" s="46" t="s">
        <v>1</v>
      </c>
      <c r="D787" s="46" t="s">
        <v>2</v>
      </c>
      <c r="E787" s="46" t="s">
        <v>3</v>
      </c>
      <c r="F787" s="46" t="s">
        <v>4</v>
      </c>
      <c r="G787" s="201" t="s">
        <v>43</v>
      </c>
      <c r="Q787"/>
    </row>
    <row r="788" spans="1:17" ht="20.100000000000001" customHeight="1" x14ac:dyDescent="0.25">
      <c r="A788" s="199"/>
      <c r="B788" s="45" t="s">
        <v>5</v>
      </c>
      <c r="C788" s="15"/>
      <c r="D788" s="15"/>
      <c r="E788" s="15"/>
      <c r="F788" s="15"/>
      <c r="G788" s="201"/>
      <c r="Q788"/>
    </row>
    <row r="789" spans="1:17" ht="20.100000000000001" customHeight="1" x14ac:dyDescent="0.25">
      <c r="A789" s="199"/>
      <c r="B789" s="28" t="s">
        <v>6</v>
      </c>
      <c r="C789" s="15"/>
      <c r="D789" s="15"/>
      <c r="E789" s="15"/>
      <c r="F789" s="15"/>
      <c r="G789" s="201"/>
      <c r="Q789"/>
    </row>
    <row r="790" spans="1:17" ht="45" x14ac:dyDescent="0.25">
      <c r="A790" s="199"/>
      <c r="B790" s="29" t="s">
        <v>22</v>
      </c>
      <c r="C790" s="14">
        <v>0</v>
      </c>
      <c r="D790" s="14">
        <v>1</v>
      </c>
      <c r="E790" s="14">
        <v>0</v>
      </c>
      <c r="F790" s="14">
        <v>0</v>
      </c>
      <c r="G790" s="36">
        <v>1</v>
      </c>
      <c r="Q790"/>
    </row>
    <row r="791" spans="1:17" x14ac:dyDescent="0.25">
      <c r="A791" s="199"/>
      <c r="B791" s="29" t="s">
        <v>9</v>
      </c>
      <c r="C791" s="14">
        <v>0</v>
      </c>
      <c r="D791" s="14">
        <v>0</v>
      </c>
      <c r="E791" s="14">
        <v>0</v>
      </c>
      <c r="F791" s="14">
        <v>0</v>
      </c>
      <c r="G791" s="36">
        <v>0</v>
      </c>
      <c r="Q791"/>
    </row>
    <row r="792" spans="1:17" ht="20.100000000000001" customHeight="1" x14ac:dyDescent="0.25">
      <c r="A792" s="199"/>
      <c r="B792" s="28" t="s">
        <v>11</v>
      </c>
      <c r="C792" s="14"/>
      <c r="D792" s="14"/>
      <c r="E792" s="14"/>
      <c r="F792" s="14"/>
      <c r="G792" s="36"/>
      <c r="Q792"/>
    </row>
    <row r="793" spans="1:17" ht="30" x14ac:dyDescent="0.25">
      <c r="A793" s="199"/>
      <c r="B793" s="29" t="s">
        <v>12</v>
      </c>
      <c r="C793" s="14">
        <v>1</v>
      </c>
      <c r="D793" s="14">
        <v>0</v>
      </c>
      <c r="E793" s="14">
        <v>0</v>
      </c>
      <c r="F793" s="14">
        <v>1</v>
      </c>
      <c r="G793" s="36">
        <v>2</v>
      </c>
      <c r="Q793"/>
    </row>
    <row r="794" spans="1:17" ht="20.100000000000001" customHeight="1" x14ac:dyDescent="0.25">
      <c r="A794" s="199"/>
      <c r="B794" s="30" t="s">
        <v>14</v>
      </c>
      <c r="C794" s="14"/>
      <c r="D794" s="14"/>
      <c r="E794" s="14"/>
      <c r="F794" s="14"/>
      <c r="G794" s="36"/>
      <c r="Q794"/>
    </row>
    <row r="795" spans="1:17" x14ac:dyDescent="0.25">
      <c r="A795" s="199"/>
      <c r="B795" s="31" t="s">
        <v>15</v>
      </c>
      <c r="C795" s="14">
        <v>0</v>
      </c>
      <c r="D795" s="14">
        <v>0</v>
      </c>
      <c r="E795" s="14">
        <v>0</v>
      </c>
      <c r="F795" s="14">
        <v>0</v>
      </c>
      <c r="G795" s="36">
        <v>0</v>
      </c>
      <c r="Q795"/>
    </row>
    <row r="796" spans="1:17" ht="20.100000000000001" customHeight="1" x14ac:dyDescent="0.25">
      <c r="A796" s="199"/>
      <c r="B796" s="30" t="s">
        <v>16</v>
      </c>
      <c r="C796" s="14"/>
      <c r="D796" s="14"/>
      <c r="E796" s="14"/>
      <c r="F796" s="14"/>
      <c r="G796" s="36"/>
      <c r="Q796"/>
    </row>
    <row r="797" spans="1:17" ht="30" x14ac:dyDescent="0.25">
      <c r="A797" s="199"/>
      <c r="B797" s="31" t="s">
        <v>17</v>
      </c>
      <c r="C797" s="14">
        <v>3</v>
      </c>
      <c r="D797" s="14">
        <v>3</v>
      </c>
      <c r="E797" s="14">
        <v>0</v>
      </c>
      <c r="F797" s="14">
        <v>0</v>
      </c>
      <c r="G797" s="36">
        <v>6</v>
      </c>
      <c r="Q797"/>
    </row>
    <row r="798" spans="1:17" ht="20.100000000000001" customHeight="1" x14ac:dyDescent="0.25">
      <c r="A798" s="199"/>
      <c r="B798" s="30" t="s">
        <v>19</v>
      </c>
      <c r="C798" s="14"/>
      <c r="D798" s="14"/>
      <c r="E798" s="14"/>
      <c r="F798" s="14"/>
      <c r="G798" s="36"/>
      <c r="Q798"/>
    </row>
    <row r="799" spans="1:17" x14ac:dyDescent="0.25">
      <c r="A799" s="199"/>
      <c r="B799" s="31" t="s">
        <v>21</v>
      </c>
      <c r="C799" s="14">
        <v>22.5</v>
      </c>
      <c r="D799" s="14">
        <v>22.5</v>
      </c>
      <c r="E799" s="14">
        <v>0</v>
      </c>
      <c r="F799" s="14">
        <v>0</v>
      </c>
      <c r="G799" s="36">
        <v>45</v>
      </c>
      <c r="Q799"/>
    </row>
    <row r="800" spans="1:17" ht="15.75" thickBot="1" x14ac:dyDescent="0.3">
      <c r="A800" s="200"/>
      <c r="B800" s="32" t="s">
        <v>42</v>
      </c>
      <c r="C800" s="37">
        <v>26.5</v>
      </c>
      <c r="D800" s="37">
        <v>26.5</v>
      </c>
      <c r="E800" s="37">
        <v>0</v>
      </c>
      <c r="F800" s="37">
        <v>1</v>
      </c>
      <c r="G800" s="38">
        <v>54</v>
      </c>
      <c r="Q800"/>
    </row>
    <row r="801" spans="1:17" ht="90" customHeight="1" x14ac:dyDescent="0.25">
      <c r="A801" s="198">
        <v>41847</v>
      </c>
      <c r="B801" s="27"/>
      <c r="C801" s="46" t="s">
        <v>1</v>
      </c>
      <c r="D801" s="46" t="s">
        <v>2</v>
      </c>
      <c r="E801" s="46" t="s">
        <v>3</v>
      </c>
      <c r="F801" s="46" t="s">
        <v>4</v>
      </c>
      <c r="G801" s="201" t="s">
        <v>43</v>
      </c>
      <c r="Q801"/>
    </row>
    <row r="802" spans="1:17" ht="20.100000000000001" customHeight="1" x14ac:dyDescent="0.25">
      <c r="A802" s="199"/>
      <c r="B802" s="45" t="s">
        <v>5</v>
      </c>
      <c r="C802" s="15"/>
      <c r="D802" s="15"/>
      <c r="E802" s="15"/>
      <c r="F802" s="15"/>
      <c r="G802" s="201"/>
      <c r="Q802"/>
    </row>
    <row r="803" spans="1:17" ht="20.100000000000001" customHeight="1" x14ac:dyDescent="0.25">
      <c r="A803" s="199"/>
      <c r="B803" s="28" t="s">
        <v>6</v>
      </c>
      <c r="C803" s="15"/>
      <c r="D803" s="15"/>
      <c r="E803" s="15"/>
      <c r="F803" s="15"/>
      <c r="G803" s="201"/>
      <c r="Q803"/>
    </row>
    <row r="804" spans="1:17" ht="45" x14ac:dyDescent="0.25">
      <c r="A804" s="199"/>
      <c r="B804" s="29" t="s">
        <v>22</v>
      </c>
      <c r="C804" s="14">
        <v>0</v>
      </c>
      <c r="D804" s="14">
        <v>1</v>
      </c>
      <c r="E804" s="14">
        <v>0</v>
      </c>
      <c r="F804" s="14">
        <v>0</v>
      </c>
      <c r="G804" s="36">
        <v>1</v>
      </c>
      <c r="Q804"/>
    </row>
    <row r="805" spans="1:17" x14ac:dyDescent="0.25">
      <c r="A805" s="199"/>
      <c r="B805" s="29" t="s">
        <v>9</v>
      </c>
      <c r="C805" s="14">
        <v>0</v>
      </c>
      <c r="D805" s="14">
        <v>0</v>
      </c>
      <c r="E805" s="14">
        <v>0</v>
      </c>
      <c r="F805" s="14">
        <v>0</v>
      </c>
      <c r="G805" s="36">
        <v>0</v>
      </c>
      <c r="Q805"/>
    </row>
    <row r="806" spans="1:17" ht="20.100000000000001" customHeight="1" x14ac:dyDescent="0.25">
      <c r="A806" s="199"/>
      <c r="B806" s="28" t="s">
        <v>11</v>
      </c>
      <c r="C806" s="14"/>
      <c r="D806" s="14"/>
      <c r="E806" s="14"/>
      <c r="F806" s="14"/>
      <c r="G806" s="36"/>
      <c r="Q806"/>
    </row>
    <row r="807" spans="1:17" ht="30" x14ac:dyDescent="0.25">
      <c r="A807" s="199"/>
      <c r="B807" s="29" t="s">
        <v>12</v>
      </c>
      <c r="C807" s="14">
        <v>1</v>
      </c>
      <c r="D807" s="14">
        <v>0</v>
      </c>
      <c r="E807" s="14">
        <v>0</v>
      </c>
      <c r="F807" s="14">
        <v>1</v>
      </c>
      <c r="G807" s="36">
        <v>2</v>
      </c>
      <c r="Q807"/>
    </row>
    <row r="808" spans="1:17" ht="20.100000000000001" customHeight="1" x14ac:dyDescent="0.25">
      <c r="A808" s="199"/>
      <c r="B808" s="30" t="s">
        <v>14</v>
      </c>
      <c r="C808" s="14"/>
      <c r="D808" s="14"/>
      <c r="E808" s="14"/>
      <c r="F808" s="14"/>
      <c r="G808" s="36"/>
      <c r="Q808"/>
    </row>
    <row r="809" spans="1:17" x14ac:dyDescent="0.25">
      <c r="A809" s="199"/>
      <c r="B809" s="31" t="s">
        <v>15</v>
      </c>
      <c r="C809" s="14">
        <v>0</v>
      </c>
      <c r="D809" s="14">
        <v>0</v>
      </c>
      <c r="E809" s="14">
        <v>0</v>
      </c>
      <c r="F809" s="14">
        <v>0</v>
      </c>
      <c r="G809" s="36">
        <v>0</v>
      </c>
      <c r="Q809"/>
    </row>
    <row r="810" spans="1:17" ht="20.100000000000001" customHeight="1" x14ac:dyDescent="0.25">
      <c r="A810" s="199"/>
      <c r="B810" s="30" t="s">
        <v>16</v>
      </c>
      <c r="C810" s="14"/>
      <c r="D810" s="14"/>
      <c r="E810" s="14"/>
      <c r="F810" s="14"/>
      <c r="G810" s="36"/>
      <c r="Q810"/>
    </row>
    <row r="811" spans="1:17" ht="30" x14ac:dyDescent="0.25">
      <c r="A811" s="199"/>
      <c r="B811" s="31" t="s">
        <v>17</v>
      </c>
      <c r="C811" s="14">
        <v>3</v>
      </c>
      <c r="D811" s="14">
        <v>3</v>
      </c>
      <c r="E811" s="14">
        <v>0</v>
      </c>
      <c r="F811" s="14">
        <v>0</v>
      </c>
      <c r="G811" s="36">
        <v>6</v>
      </c>
      <c r="Q811"/>
    </row>
    <row r="812" spans="1:17" ht="20.100000000000001" customHeight="1" x14ac:dyDescent="0.25">
      <c r="A812" s="199"/>
      <c r="B812" s="30" t="s">
        <v>19</v>
      </c>
      <c r="C812" s="14"/>
      <c r="D812" s="14"/>
      <c r="E812" s="14"/>
      <c r="F812" s="14"/>
      <c r="G812" s="36"/>
      <c r="Q812"/>
    </row>
    <row r="813" spans="1:17" x14ac:dyDescent="0.25">
      <c r="A813" s="199"/>
      <c r="B813" s="31" t="s">
        <v>21</v>
      </c>
      <c r="C813" s="14">
        <v>22.5</v>
      </c>
      <c r="D813" s="14">
        <v>22.5</v>
      </c>
      <c r="E813" s="14">
        <v>0</v>
      </c>
      <c r="F813" s="14">
        <v>0</v>
      </c>
      <c r="G813" s="36">
        <v>45</v>
      </c>
      <c r="Q813"/>
    </row>
    <row r="814" spans="1:17" ht="15.75" thickBot="1" x14ac:dyDescent="0.3">
      <c r="A814" s="200"/>
      <c r="B814" s="32" t="s">
        <v>42</v>
      </c>
      <c r="C814" s="37">
        <v>26.5</v>
      </c>
      <c r="D814" s="37">
        <v>26.5</v>
      </c>
      <c r="E814" s="37">
        <v>0</v>
      </c>
      <c r="F814" s="37">
        <v>1</v>
      </c>
      <c r="G814" s="38">
        <v>54</v>
      </c>
      <c r="Q814"/>
    </row>
    <row r="815" spans="1:17" ht="90" customHeight="1" x14ac:dyDescent="0.25">
      <c r="A815" s="198">
        <v>41848</v>
      </c>
      <c r="B815" s="27"/>
      <c r="C815" s="46" t="s">
        <v>1</v>
      </c>
      <c r="D815" s="46" t="s">
        <v>2</v>
      </c>
      <c r="E815" s="46" t="s">
        <v>3</v>
      </c>
      <c r="F815" s="46" t="s">
        <v>4</v>
      </c>
      <c r="G815" s="201" t="s">
        <v>43</v>
      </c>
      <c r="Q815"/>
    </row>
    <row r="816" spans="1:17" ht="20.100000000000001" customHeight="1" x14ac:dyDescent="0.25">
      <c r="A816" s="199"/>
      <c r="B816" s="45" t="s">
        <v>5</v>
      </c>
      <c r="C816" s="15"/>
      <c r="D816" s="15"/>
      <c r="E816" s="15"/>
      <c r="F816" s="15"/>
      <c r="G816" s="201"/>
      <c r="Q816"/>
    </row>
    <row r="817" spans="1:17" ht="20.100000000000001" customHeight="1" x14ac:dyDescent="0.25">
      <c r="A817" s="199"/>
      <c r="B817" s="28" t="s">
        <v>6</v>
      </c>
      <c r="C817" s="15"/>
      <c r="D817" s="15"/>
      <c r="E817" s="15"/>
      <c r="F817" s="15"/>
      <c r="G817" s="201"/>
      <c r="Q817"/>
    </row>
    <row r="818" spans="1:17" ht="45" x14ac:dyDescent="0.25">
      <c r="A818" s="199"/>
      <c r="B818" s="29" t="s">
        <v>22</v>
      </c>
      <c r="C818" s="14">
        <v>0</v>
      </c>
      <c r="D818" s="14">
        <v>1</v>
      </c>
      <c r="E818" s="14">
        <v>0</v>
      </c>
      <c r="F818" s="14">
        <v>0</v>
      </c>
      <c r="G818" s="36">
        <v>1</v>
      </c>
      <c r="Q818"/>
    </row>
    <row r="819" spans="1:17" x14ac:dyDescent="0.25">
      <c r="A819" s="199"/>
      <c r="B819" s="29" t="s">
        <v>9</v>
      </c>
      <c r="C819" s="14">
        <v>0</v>
      </c>
      <c r="D819" s="14">
        <v>0</v>
      </c>
      <c r="E819" s="14">
        <v>0</v>
      </c>
      <c r="F819" s="14">
        <v>0</v>
      </c>
      <c r="G819" s="36">
        <v>0</v>
      </c>
      <c r="Q819"/>
    </row>
    <row r="820" spans="1:17" ht="20.100000000000001" customHeight="1" x14ac:dyDescent="0.25">
      <c r="A820" s="199"/>
      <c r="B820" s="28" t="s">
        <v>11</v>
      </c>
      <c r="C820" s="14"/>
      <c r="D820" s="14"/>
      <c r="E820" s="14"/>
      <c r="F820" s="14"/>
      <c r="G820" s="36"/>
      <c r="Q820"/>
    </row>
    <row r="821" spans="1:17" ht="30" x14ac:dyDescent="0.25">
      <c r="A821" s="199"/>
      <c r="B821" s="29" t="s">
        <v>12</v>
      </c>
      <c r="C821" s="14">
        <v>1</v>
      </c>
      <c r="D821" s="14">
        <v>0</v>
      </c>
      <c r="E821" s="14">
        <v>0</v>
      </c>
      <c r="F821" s="14">
        <v>1</v>
      </c>
      <c r="G821" s="36">
        <v>2</v>
      </c>
      <c r="Q821"/>
    </row>
    <row r="822" spans="1:17" ht="20.100000000000001" customHeight="1" x14ac:dyDescent="0.25">
      <c r="A822" s="199"/>
      <c r="B822" s="30" t="s">
        <v>14</v>
      </c>
      <c r="C822" s="14"/>
      <c r="D822" s="14"/>
      <c r="E822" s="14"/>
      <c r="F822" s="14"/>
      <c r="G822" s="36"/>
      <c r="Q822"/>
    </row>
    <row r="823" spans="1:17" x14ac:dyDescent="0.25">
      <c r="A823" s="199"/>
      <c r="B823" s="31" t="s">
        <v>15</v>
      </c>
      <c r="C823" s="14">
        <v>0</v>
      </c>
      <c r="D823" s="14">
        <v>0</v>
      </c>
      <c r="E823" s="14">
        <v>0</v>
      </c>
      <c r="F823" s="14">
        <v>0</v>
      </c>
      <c r="G823" s="36">
        <v>0</v>
      </c>
      <c r="Q823"/>
    </row>
    <row r="824" spans="1:17" ht="20.100000000000001" customHeight="1" x14ac:dyDescent="0.25">
      <c r="A824" s="199"/>
      <c r="B824" s="30" t="s">
        <v>16</v>
      </c>
      <c r="C824" s="14"/>
      <c r="D824" s="14"/>
      <c r="E824" s="14"/>
      <c r="F824" s="14"/>
      <c r="G824" s="36"/>
      <c r="Q824"/>
    </row>
    <row r="825" spans="1:17" ht="30" x14ac:dyDescent="0.25">
      <c r="A825" s="199"/>
      <c r="B825" s="31" t="s">
        <v>17</v>
      </c>
      <c r="C825" s="14">
        <v>3</v>
      </c>
      <c r="D825" s="14">
        <v>3</v>
      </c>
      <c r="E825" s="14">
        <v>0</v>
      </c>
      <c r="F825" s="14">
        <v>0</v>
      </c>
      <c r="G825" s="36">
        <v>6</v>
      </c>
      <c r="Q825"/>
    </row>
    <row r="826" spans="1:17" ht="20.100000000000001" customHeight="1" x14ac:dyDescent="0.25">
      <c r="A826" s="199"/>
      <c r="B826" s="30" t="s">
        <v>19</v>
      </c>
      <c r="C826" s="14"/>
      <c r="D826" s="14"/>
      <c r="E826" s="14"/>
      <c r="F826" s="14"/>
      <c r="G826" s="36"/>
      <c r="Q826"/>
    </row>
    <row r="827" spans="1:17" x14ac:dyDescent="0.25">
      <c r="A827" s="199"/>
      <c r="B827" s="31" t="s">
        <v>21</v>
      </c>
      <c r="C827" s="14">
        <v>22.5</v>
      </c>
      <c r="D827" s="14">
        <v>22.5</v>
      </c>
      <c r="E827" s="14">
        <v>0</v>
      </c>
      <c r="F827" s="14">
        <v>0</v>
      </c>
      <c r="G827" s="36">
        <v>45</v>
      </c>
      <c r="Q827"/>
    </row>
    <row r="828" spans="1:17" ht="15.75" thickBot="1" x14ac:dyDescent="0.3">
      <c r="A828" s="200"/>
      <c r="B828" s="32" t="s">
        <v>42</v>
      </c>
      <c r="C828" s="37">
        <v>26.5</v>
      </c>
      <c r="D828" s="37">
        <v>26.5</v>
      </c>
      <c r="E828" s="37">
        <v>0</v>
      </c>
      <c r="F828" s="37">
        <v>1</v>
      </c>
      <c r="G828" s="38">
        <v>54</v>
      </c>
      <c r="Q828"/>
    </row>
    <row r="829" spans="1:17" ht="90" customHeight="1" x14ac:dyDescent="0.25">
      <c r="A829" s="198">
        <v>41849</v>
      </c>
      <c r="B829" s="27"/>
      <c r="C829" s="46" t="s">
        <v>1</v>
      </c>
      <c r="D829" s="46" t="s">
        <v>2</v>
      </c>
      <c r="E829" s="46" t="s">
        <v>3</v>
      </c>
      <c r="F829" s="46" t="s">
        <v>4</v>
      </c>
      <c r="G829" s="201" t="s">
        <v>43</v>
      </c>
      <c r="Q829"/>
    </row>
    <row r="830" spans="1:17" ht="20.100000000000001" customHeight="1" x14ac:dyDescent="0.25">
      <c r="A830" s="199"/>
      <c r="B830" s="45" t="s">
        <v>5</v>
      </c>
      <c r="C830" s="15"/>
      <c r="D830" s="15"/>
      <c r="E830" s="15"/>
      <c r="F830" s="15"/>
      <c r="G830" s="201"/>
      <c r="Q830"/>
    </row>
    <row r="831" spans="1:17" ht="20.100000000000001" customHeight="1" x14ac:dyDescent="0.25">
      <c r="A831" s="199"/>
      <c r="B831" s="28" t="s">
        <v>6</v>
      </c>
      <c r="C831" s="15"/>
      <c r="D831" s="15"/>
      <c r="E831" s="15"/>
      <c r="F831" s="15"/>
      <c r="G831" s="201"/>
      <c r="Q831"/>
    </row>
    <row r="832" spans="1:17" ht="45" x14ac:dyDescent="0.25">
      <c r="A832" s="199"/>
      <c r="B832" s="29" t="s">
        <v>22</v>
      </c>
      <c r="C832" s="14">
        <v>0</v>
      </c>
      <c r="D832" s="14">
        <v>1</v>
      </c>
      <c r="E832" s="14">
        <v>0</v>
      </c>
      <c r="F832" s="14">
        <v>0</v>
      </c>
      <c r="G832" s="36">
        <v>1</v>
      </c>
      <c r="Q832"/>
    </row>
    <row r="833" spans="1:17" x14ac:dyDescent="0.25">
      <c r="A833" s="199"/>
      <c r="B833" s="29" t="s">
        <v>9</v>
      </c>
      <c r="C833" s="14">
        <v>0</v>
      </c>
      <c r="D833" s="14">
        <v>0</v>
      </c>
      <c r="E833" s="14">
        <v>0</v>
      </c>
      <c r="F833" s="14">
        <v>0</v>
      </c>
      <c r="G833" s="36">
        <v>0</v>
      </c>
      <c r="Q833"/>
    </row>
    <row r="834" spans="1:17" ht="20.100000000000001" customHeight="1" x14ac:dyDescent="0.25">
      <c r="A834" s="199"/>
      <c r="B834" s="28" t="s">
        <v>11</v>
      </c>
      <c r="C834" s="14"/>
      <c r="D834" s="14"/>
      <c r="E834" s="14"/>
      <c r="F834" s="14"/>
      <c r="G834" s="36"/>
      <c r="Q834"/>
    </row>
    <row r="835" spans="1:17" ht="30" x14ac:dyDescent="0.25">
      <c r="A835" s="199"/>
      <c r="B835" s="29" t="s">
        <v>12</v>
      </c>
      <c r="C835" s="14">
        <v>1</v>
      </c>
      <c r="D835" s="14">
        <v>0</v>
      </c>
      <c r="E835" s="14">
        <v>0</v>
      </c>
      <c r="F835" s="14">
        <v>1</v>
      </c>
      <c r="G835" s="36">
        <v>2</v>
      </c>
      <c r="Q835"/>
    </row>
    <row r="836" spans="1:17" ht="20.100000000000001" customHeight="1" x14ac:dyDescent="0.25">
      <c r="A836" s="199"/>
      <c r="B836" s="30" t="s">
        <v>14</v>
      </c>
      <c r="C836" s="14"/>
      <c r="D836" s="14"/>
      <c r="E836" s="14"/>
      <c r="F836" s="14"/>
      <c r="G836" s="36"/>
      <c r="Q836"/>
    </row>
    <row r="837" spans="1:17" x14ac:dyDescent="0.25">
      <c r="A837" s="199"/>
      <c r="B837" s="31" t="s">
        <v>15</v>
      </c>
      <c r="C837" s="14">
        <v>0</v>
      </c>
      <c r="D837" s="14">
        <v>0</v>
      </c>
      <c r="E837" s="14">
        <v>0</v>
      </c>
      <c r="F837" s="14">
        <v>0</v>
      </c>
      <c r="G837" s="36">
        <v>0</v>
      </c>
      <c r="Q837"/>
    </row>
    <row r="838" spans="1:17" ht="20.100000000000001" customHeight="1" x14ac:dyDescent="0.25">
      <c r="A838" s="199"/>
      <c r="B838" s="30" t="s">
        <v>16</v>
      </c>
      <c r="C838" s="14"/>
      <c r="D838" s="14"/>
      <c r="E838" s="14"/>
      <c r="F838" s="14"/>
      <c r="G838" s="36"/>
      <c r="Q838"/>
    </row>
    <row r="839" spans="1:17" ht="30" x14ac:dyDescent="0.25">
      <c r="A839" s="199"/>
      <c r="B839" s="31" t="s">
        <v>17</v>
      </c>
      <c r="C839" s="14">
        <v>3</v>
      </c>
      <c r="D839" s="14">
        <v>3</v>
      </c>
      <c r="E839" s="14">
        <v>0</v>
      </c>
      <c r="F839" s="14">
        <v>0</v>
      </c>
      <c r="G839" s="36">
        <v>6</v>
      </c>
      <c r="Q839"/>
    </row>
    <row r="840" spans="1:17" ht="20.100000000000001" customHeight="1" x14ac:dyDescent="0.25">
      <c r="A840" s="199"/>
      <c r="B840" s="30" t="s">
        <v>19</v>
      </c>
      <c r="C840" s="14"/>
      <c r="D840" s="14"/>
      <c r="E840" s="14"/>
      <c r="F840" s="14"/>
      <c r="G840" s="36"/>
      <c r="Q840"/>
    </row>
    <row r="841" spans="1:17" x14ac:dyDescent="0.25">
      <c r="A841" s="199"/>
      <c r="B841" s="31" t="s">
        <v>21</v>
      </c>
      <c r="C841" s="14">
        <v>22.5</v>
      </c>
      <c r="D841" s="14">
        <v>22.5</v>
      </c>
      <c r="E841" s="14">
        <v>0</v>
      </c>
      <c r="F841" s="14">
        <v>0</v>
      </c>
      <c r="G841" s="36">
        <v>45</v>
      </c>
      <c r="Q841"/>
    </row>
    <row r="842" spans="1:17" ht="15.75" thickBot="1" x14ac:dyDescent="0.3">
      <c r="A842" s="200"/>
      <c r="B842" s="32" t="s">
        <v>42</v>
      </c>
      <c r="C842" s="37">
        <v>26.5</v>
      </c>
      <c r="D842" s="37">
        <v>26.5</v>
      </c>
      <c r="E842" s="37">
        <v>0</v>
      </c>
      <c r="F842" s="37">
        <v>1</v>
      </c>
      <c r="G842" s="38">
        <v>54</v>
      </c>
      <c r="Q842"/>
    </row>
    <row r="843" spans="1:17" ht="90" customHeight="1" x14ac:dyDescent="0.25">
      <c r="A843" s="198">
        <v>41850</v>
      </c>
      <c r="B843" s="27"/>
      <c r="C843" s="46" t="s">
        <v>1</v>
      </c>
      <c r="D843" s="46" t="s">
        <v>2</v>
      </c>
      <c r="E843" s="46" t="s">
        <v>3</v>
      </c>
      <c r="F843" s="46" t="s">
        <v>4</v>
      </c>
      <c r="G843" s="201" t="s">
        <v>43</v>
      </c>
      <c r="Q843"/>
    </row>
    <row r="844" spans="1:17" ht="20.100000000000001" customHeight="1" x14ac:dyDescent="0.25">
      <c r="A844" s="199"/>
      <c r="B844" s="45" t="s">
        <v>5</v>
      </c>
      <c r="C844" s="15"/>
      <c r="D844" s="15"/>
      <c r="E844" s="15"/>
      <c r="F844" s="15"/>
      <c r="G844" s="201"/>
      <c r="Q844"/>
    </row>
    <row r="845" spans="1:17" ht="20.100000000000001" customHeight="1" x14ac:dyDescent="0.25">
      <c r="A845" s="199"/>
      <c r="B845" s="28" t="s">
        <v>6</v>
      </c>
      <c r="C845" s="15"/>
      <c r="D845" s="15"/>
      <c r="E845" s="15"/>
      <c r="F845" s="15"/>
      <c r="G845" s="201"/>
      <c r="Q845"/>
    </row>
    <row r="846" spans="1:17" ht="45" x14ac:dyDescent="0.25">
      <c r="A846" s="199"/>
      <c r="B846" s="29" t="s">
        <v>22</v>
      </c>
      <c r="C846" s="14">
        <v>0</v>
      </c>
      <c r="D846" s="14">
        <v>1</v>
      </c>
      <c r="E846" s="14">
        <v>0</v>
      </c>
      <c r="F846" s="14">
        <v>0</v>
      </c>
      <c r="G846" s="36">
        <v>1</v>
      </c>
      <c r="Q846"/>
    </row>
    <row r="847" spans="1:17" x14ac:dyDescent="0.25">
      <c r="A847" s="199"/>
      <c r="B847" s="29" t="s">
        <v>9</v>
      </c>
      <c r="C847" s="14">
        <v>0</v>
      </c>
      <c r="D847" s="14">
        <v>0</v>
      </c>
      <c r="E847" s="14">
        <v>0</v>
      </c>
      <c r="F847" s="14">
        <v>0</v>
      </c>
      <c r="G847" s="36">
        <v>0</v>
      </c>
      <c r="Q847"/>
    </row>
    <row r="848" spans="1:17" ht="20.100000000000001" customHeight="1" x14ac:dyDescent="0.25">
      <c r="A848" s="199"/>
      <c r="B848" s="28" t="s">
        <v>11</v>
      </c>
      <c r="C848" s="14"/>
      <c r="D848" s="14"/>
      <c r="E848" s="14"/>
      <c r="F848" s="14"/>
      <c r="G848" s="36"/>
      <c r="Q848"/>
    </row>
    <row r="849" spans="1:17" ht="30" x14ac:dyDescent="0.25">
      <c r="A849" s="199"/>
      <c r="B849" s="29" t="s">
        <v>12</v>
      </c>
      <c r="C849" s="14">
        <v>1</v>
      </c>
      <c r="D849" s="14">
        <v>0</v>
      </c>
      <c r="E849" s="14">
        <v>1</v>
      </c>
      <c r="F849" s="14">
        <v>1</v>
      </c>
      <c r="G849" s="36">
        <v>3</v>
      </c>
      <c r="Q849"/>
    </row>
    <row r="850" spans="1:17" ht="20.100000000000001" customHeight="1" x14ac:dyDescent="0.25">
      <c r="A850" s="199"/>
      <c r="B850" s="30" t="s">
        <v>14</v>
      </c>
      <c r="C850" s="14"/>
      <c r="D850" s="14"/>
      <c r="E850" s="14"/>
      <c r="F850" s="14"/>
      <c r="G850" s="36"/>
      <c r="Q850"/>
    </row>
    <row r="851" spans="1:17" x14ac:dyDescent="0.25">
      <c r="A851" s="199"/>
      <c r="B851" s="31" t="s">
        <v>15</v>
      </c>
      <c r="C851" s="14">
        <v>0</v>
      </c>
      <c r="D851" s="14">
        <v>0</v>
      </c>
      <c r="E851" s="14">
        <v>0</v>
      </c>
      <c r="F851" s="14">
        <v>0</v>
      </c>
      <c r="G851" s="36">
        <v>0</v>
      </c>
      <c r="Q851"/>
    </row>
    <row r="852" spans="1:17" ht="20.100000000000001" customHeight="1" x14ac:dyDescent="0.25">
      <c r="A852" s="199"/>
      <c r="B852" s="30" t="s">
        <v>16</v>
      </c>
      <c r="C852" s="14"/>
      <c r="D852" s="14"/>
      <c r="E852" s="14"/>
      <c r="F852" s="14"/>
      <c r="G852" s="36"/>
      <c r="Q852"/>
    </row>
    <row r="853" spans="1:17" ht="30" x14ac:dyDescent="0.25">
      <c r="A853" s="199"/>
      <c r="B853" s="31" t="s">
        <v>17</v>
      </c>
      <c r="C853" s="14">
        <v>3</v>
      </c>
      <c r="D853" s="14">
        <v>3</v>
      </c>
      <c r="E853" s="14">
        <v>3</v>
      </c>
      <c r="F853" s="14">
        <v>0</v>
      </c>
      <c r="G853" s="36">
        <v>9</v>
      </c>
      <c r="Q853"/>
    </row>
    <row r="854" spans="1:17" ht="20.100000000000001" customHeight="1" x14ac:dyDescent="0.25">
      <c r="A854" s="199"/>
      <c r="B854" s="30" t="s">
        <v>19</v>
      </c>
      <c r="C854" s="14"/>
      <c r="D854" s="14"/>
      <c r="E854" s="14"/>
      <c r="F854" s="14"/>
      <c r="G854" s="36"/>
      <c r="Q854"/>
    </row>
    <row r="855" spans="1:17" x14ac:dyDescent="0.25">
      <c r="A855" s="199"/>
      <c r="B855" s="31" t="s">
        <v>21</v>
      </c>
      <c r="C855" s="14">
        <v>22.5</v>
      </c>
      <c r="D855" s="14">
        <v>22.5</v>
      </c>
      <c r="E855" s="14">
        <v>0</v>
      </c>
      <c r="F855" s="14">
        <v>0</v>
      </c>
      <c r="G855" s="36">
        <v>45</v>
      </c>
      <c r="Q855"/>
    </row>
    <row r="856" spans="1:17" ht="15.75" thickBot="1" x14ac:dyDescent="0.3">
      <c r="A856" s="200"/>
      <c r="B856" s="32" t="s">
        <v>42</v>
      </c>
      <c r="C856" s="37">
        <v>26.5</v>
      </c>
      <c r="D856" s="37">
        <v>26.5</v>
      </c>
      <c r="E856" s="37">
        <v>4</v>
      </c>
      <c r="F856" s="37">
        <v>1</v>
      </c>
      <c r="G856" s="38">
        <v>58</v>
      </c>
      <c r="Q856"/>
    </row>
    <row r="857" spans="1:17" ht="90" customHeight="1" x14ac:dyDescent="0.25">
      <c r="A857" s="198">
        <v>41851</v>
      </c>
      <c r="B857" s="27"/>
      <c r="C857" s="46" t="s">
        <v>1</v>
      </c>
      <c r="D857" s="46" t="s">
        <v>2</v>
      </c>
      <c r="E857" s="46" t="s">
        <v>3</v>
      </c>
      <c r="F857" s="46" t="s">
        <v>4</v>
      </c>
      <c r="G857" s="201" t="s">
        <v>43</v>
      </c>
      <c r="Q857"/>
    </row>
    <row r="858" spans="1:17" ht="20.100000000000001" customHeight="1" x14ac:dyDescent="0.25">
      <c r="A858" s="199"/>
      <c r="B858" s="45" t="s">
        <v>5</v>
      </c>
      <c r="C858" s="15"/>
      <c r="D858" s="15"/>
      <c r="E858" s="15"/>
      <c r="F858" s="15"/>
      <c r="G858" s="201"/>
      <c r="Q858"/>
    </row>
    <row r="859" spans="1:17" ht="20.100000000000001" customHeight="1" x14ac:dyDescent="0.25">
      <c r="A859" s="199"/>
      <c r="B859" s="28" t="s">
        <v>6</v>
      </c>
      <c r="C859" s="15"/>
      <c r="D859" s="15"/>
      <c r="E859" s="15"/>
      <c r="F859" s="15"/>
      <c r="G859" s="201"/>
      <c r="Q859"/>
    </row>
    <row r="860" spans="1:17" ht="45" x14ac:dyDescent="0.25">
      <c r="A860" s="199"/>
      <c r="B860" s="29" t="s">
        <v>22</v>
      </c>
      <c r="C860" s="14">
        <v>0</v>
      </c>
      <c r="D860" s="14">
        <v>1</v>
      </c>
      <c r="E860" s="14">
        <v>0</v>
      </c>
      <c r="F860" s="14">
        <v>0</v>
      </c>
      <c r="G860" s="36">
        <v>1</v>
      </c>
      <c r="Q860"/>
    </row>
    <row r="861" spans="1:17" x14ac:dyDescent="0.25">
      <c r="A861" s="199"/>
      <c r="B861" s="29" t="s">
        <v>9</v>
      </c>
      <c r="C861" s="14">
        <v>0</v>
      </c>
      <c r="D861" s="14">
        <v>0</v>
      </c>
      <c r="E861" s="14">
        <v>0</v>
      </c>
      <c r="F861" s="14">
        <v>0</v>
      </c>
      <c r="G861" s="36">
        <v>0</v>
      </c>
      <c r="Q861"/>
    </row>
    <row r="862" spans="1:17" ht="20.100000000000001" customHeight="1" x14ac:dyDescent="0.25">
      <c r="A862" s="199"/>
      <c r="B862" s="28" t="s">
        <v>11</v>
      </c>
      <c r="C862" s="14"/>
      <c r="D862" s="14"/>
      <c r="E862" s="14"/>
      <c r="F862" s="14"/>
      <c r="G862" s="36"/>
      <c r="Q862"/>
    </row>
    <row r="863" spans="1:17" ht="30" x14ac:dyDescent="0.25">
      <c r="A863" s="199"/>
      <c r="B863" s="29" t="s">
        <v>12</v>
      </c>
      <c r="C863" s="14">
        <v>1</v>
      </c>
      <c r="D863" s="14">
        <v>0</v>
      </c>
      <c r="E863" s="14">
        <v>0</v>
      </c>
      <c r="F863" s="14">
        <v>1</v>
      </c>
      <c r="G863" s="36">
        <v>2</v>
      </c>
      <c r="Q863"/>
    </row>
    <row r="864" spans="1:17" ht="20.100000000000001" customHeight="1" x14ac:dyDescent="0.25">
      <c r="A864" s="199"/>
      <c r="B864" s="30" t="s">
        <v>14</v>
      </c>
      <c r="C864" s="14"/>
      <c r="D864" s="14"/>
      <c r="E864" s="14"/>
      <c r="F864" s="14"/>
      <c r="G864" s="36"/>
      <c r="Q864"/>
    </row>
    <row r="865" spans="1:17" x14ac:dyDescent="0.25">
      <c r="A865" s="199"/>
      <c r="B865" s="31" t="s">
        <v>15</v>
      </c>
      <c r="C865" s="14">
        <v>0</v>
      </c>
      <c r="D865" s="14">
        <v>0</v>
      </c>
      <c r="E865" s="14">
        <v>0</v>
      </c>
      <c r="F865" s="14">
        <v>0</v>
      </c>
      <c r="G865" s="36">
        <v>0</v>
      </c>
      <c r="Q865"/>
    </row>
    <row r="866" spans="1:17" ht="20.100000000000001" customHeight="1" x14ac:dyDescent="0.25">
      <c r="A866" s="199"/>
      <c r="B866" s="30" t="s">
        <v>16</v>
      </c>
      <c r="C866" s="14"/>
      <c r="D866" s="14"/>
      <c r="E866" s="14"/>
      <c r="F866" s="14"/>
      <c r="G866" s="36"/>
      <c r="Q866"/>
    </row>
    <row r="867" spans="1:17" ht="30" x14ac:dyDescent="0.25">
      <c r="A867" s="199"/>
      <c r="B867" s="31" t="s">
        <v>17</v>
      </c>
      <c r="C867" s="14">
        <v>3</v>
      </c>
      <c r="D867" s="14">
        <v>3</v>
      </c>
      <c r="E867" s="14">
        <v>0</v>
      </c>
      <c r="F867" s="14">
        <v>0</v>
      </c>
      <c r="G867" s="36">
        <v>6</v>
      </c>
      <c r="Q867"/>
    </row>
    <row r="868" spans="1:17" ht="20.100000000000001" customHeight="1" x14ac:dyDescent="0.25">
      <c r="A868" s="199"/>
      <c r="B868" s="30" t="s">
        <v>19</v>
      </c>
      <c r="C868" s="14"/>
      <c r="D868" s="14"/>
      <c r="E868" s="14"/>
      <c r="F868" s="14"/>
      <c r="G868" s="36"/>
      <c r="Q868"/>
    </row>
    <row r="869" spans="1:17" x14ac:dyDescent="0.25">
      <c r="A869" s="199"/>
      <c r="B869" s="31" t="s">
        <v>21</v>
      </c>
      <c r="C869" s="14">
        <v>22.5</v>
      </c>
      <c r="D869" s="14">
        <v>22.5</v>
      </c>
      <c r="E869" s="14">
        <v>0</v>
      </c>
      <c r="F869" s="14">
        <v>0</v>
      </c>
      <c r="G869" s="36">
        <v>45</v>
      </c>
      <c r="Q869"/>
    </row>
    <row r="870" spans="1:17" ht="15.75" thickBot="1" x14ac:dyDescent="0.3">
      <c r="A870" s="200"/>
      <c r="B870" s="32" t="s">
        <v>42</v>
      </c>
      <c r="C870" s="37">
        <v>26.5</v>
      </c>
      <c r="D870" s="37">
        <v>26.5</v>
      </c>
      <c r="E870" s="37">
        <v>0</v>
      </c>
      <c r="F870" s="37">
        <v>1</v>
      </c>
      <c r="G870" s="38">
        <v>54</v>
      </c>
      <c r="Q870"/>
    </row>
  </sheetData>
  <mergeCells count="124">
    <mergeCell ref="G141:G143"/>
    <mergeCell ref="A29:A42"/>
    <mergeCell ref="G43:G45"/>
    <mergeCell ref="A15:A28"/>
    <mergeCell ref="G15:G17"/>
    <mergeCell ref="G1:G3"/>
    <mergeCell ref="A1:A14"/>
    <mergeCell ref="G29:G31"/>
    <mergeCell ref="A197:A210"/>
    <mergeCell ref="G197:G199"/>
    <mergeCell ref="A211:A224"/>
    <mergeCell ref="G211:G213"/>
    <mergeCell ref="A225:A238"/>
    <mergeCell ref="G225:G227"/>
    <mergeCell ref="A155:A168"/>
    <mergeCell ref="G155:G157"/>
    <mergeCell ref="A169:A182"/>
    <mergeCell ref="G169:G171"/>
    <mergeCell ref="A183:A196"/>
    <mergeCell ref="G183:G185"/>
    <mergeCell ref="A309:A322"/>
    <mergeCell ref="G309:G311"/>
    <mergeCell ref="A323:A336"/>
    <mergeCell ref="G323:G325"/>
    <mergeCell ref="A239:A252"/>
    <mergeCell ref="G239:G241"/>
    <mergeCell ref="A253:A266"/>
    <mergeCell ref="G253:G255"/>
    <mergeCell ref="A267:A280"/>
    <mergeCell ref="G267:G269"/>
    <mergeCell ref="A337:A350"/>
    <mergeCell ref="G337:G339"/>
    <mergeCell ref="A351:A364"/>
    <mergeCell ref="G351:G353"/>
    <mergeCell ref="A365:A378"/>
    <mergeCell ref="G365:G367"/>
    <mergeCell ref="A43:A56"/>
    <mergeCell ref="A57:A70"/>
    <mergeCell ref="G57:G59"/>
    <mergeCell ref="A71:A84"/>
    <mergeCell ref="G71:G73"/>
    <mergeCell ref="A85:A98"/>
    <mergeCell ref="G85:G87"/>
    <mergeCell ref="A99:A112"/>
    <mergeCell ref="G99:G101"/>
    <mergeCell ref="A113:A126"/>
    <mergeCell ref="G113:G115"/>
    <mergeCell ref="A127:A140"/>
    <mergeCell ref="G127:G129"/>
    <mergeCell ref="A141:A154"/>
    <mergeCell ref="A281:A294"/>
    <mergeCell ref="G281:G283"/>
    <mergeCell ref="A295:A308"/>
    <mergeCell ref="G295:G297"/>
    <mergeCell ref="A421:A434"/>
    <mergeCell ref="G421:G423"/>
    <mergeCell ref="A437:A450"/>
    <mergeCell ref="G437:G439"/>
    <mergeCell ref="A451:A464"/>
    <mergeCell ref="G451:G453"/>
    <mergeCell ref="A379:A392"/>
    <mergeCell ref="G379:G381"/>
    <mergeCell ref="A393:A406"/>
    <mergeCell ref="G393:G395"/>
    <mergeCell ref="A407:A420"/>
    <mergeCell ref="G407:G409"/>
    <mergeCell ref="A507:A520"/>
    <mergeCell ref="G507:G509"/>
    <mergeCell ref="A521:A534"/>
    <mergeCell ref="G521:G523"/>
    <mergeCell ref="A535:A548"/>
    <mergeCell ref="G535:G537"/>
    <mergeCell ref="A465:A478"/>
    <mergeCell ref="G465:G467"/>
    <mergeCell ref="A479:A492"/>
    <mergeCell ref="G479:G481"/>
    <mergeCell ref="A493:A506"/>
    <mergeCell ref="G493:G495"/>
    <mergeCell ref="A591:A604"/>
    <mergeCell ref="G591:G593"/>
    <mergeCell ref="A605:A618"/>
    <mergeCell ref="G605:G607"/>
    <mergeCell ref="A619:A632"/>
    <mergeCell ref="G619:G621"/>
    <mergeCell ref="A549:A562"/>
    <mergeCell ref="G549:G551"/>
    <mergeCell ref="A563:A576"/>
    <mergeCell ref="G563:G565"/>
    <mergeCell ref="A577:A590"/>
    <mergeCell ref="G577:G579"/>
    <mergeCell ref="A675:A688"/>
    <mergeCell ref="G675:G677"/>
    <mergeCell ref="A689:A702"/>
    <mergeCell ref="G689:G691"/>
    <mergeCell ref="A703:A716"/>
    <mergeCell ref="G703:G705"/>
    <mergeCell ref="A633:A646"/>
    <mergeCell ref="G633:G635"/>
    <mergeCell ref="A647:A660"/>
    <mergeCell ref="G647:G649"/>
    <mergeCell ref="A661:A674"/>
    <mergeCell ref="G661:G663"/>
    <mergeCell ref="A759:A772"/>
    <mergeCell ref="G759:G761"/>
    <mergeCell ref="A773:A786"/>
    <mergeCell ref="G773:G775"/>
    <mergeCell ref="A787:A800"/>
    <mergeCell ref="G787:G789"/>
    <mergeCell ref="A717:A730"/>
    <mergeCell ref="G717:G719"/>
    <mergeCell ref="A731:A744"/>
    <mergeCell ref="G731:G733"/>
    <mergeCell ref="A745:A758"/>
    <mergeCell ref="G745:G747"/>
    <mergeCell ref="A843:A856"/>
    <mergeCell ref="G843:G845"/>
    <mergeCell ref="A857:A870"/>
    <mergeCell ref="G857:G859"/>
    <mergeCell ref="A801:A814"/>
    <mergeCell ref="G801:G803"/>
    <mergeCell ref="A815:A828"/>
    <mergeCell ref="G815:G817"/>
    <mergeCell ref="A829:A842"/>
    <mergeCell ref="G829:G831"/>
  </mergeCells>
  <conditionalFormatting sqref="C4:F13 C18:F27">
    <cfRule type="cellIs" dxfId="49" priority="74" operator="greaterThan">
      <formula>0</formula>
    </cfRule>
  </conditionalFormatting>
  <conditionalFormatting sqref="C32:F41 C46:F55">
    <cfRule type="cellIs" dxfId="48" priority="47" operator="greaterThan">
      <formula>0</formula>
    </cfRule>
  </conditionalFormatting>
  <conditionalFormatting sqref="C60:F69 C74:F83">
    <cfRule type="cellIs" dxfId="47" priority="46" operator="greaterThan">
      <formula>0</formula>
    </cfRule>
  </conditionalFormatting>
  <conditionalFormatting sqref="C88:F97 C102:F111">
    <cfRule type="cellIs" dxfId="46" priority="45" operator="greaterThan">
      <formula>0</formula>
    </cfRule>
  </conditionalFormatting>
  <conditionalFormatting sqref="C116:F125 C130:F139">
    <cfRule type="cellIs" dxfId="45" priority="44" operator="greaterThan">
      <formula>0</formula>
    </cfRule>
  </conditionalFormatting>
  <conditionalFormatting sqref="C144:F153 C158:F167">
    <cfRule type="cellIs" dxfId="44" priority="43" operator="greaterThan">
      <formula>0</formula>
    </cfRule>
  </conditionalFormatting>
  <conditionalFormatting sqref="C172:F181 C186:F195">
    <cfRule type="cellIs" dxfId="43" priority="42" operator="greaterThan">
      <formula>0</formula>
    </cfRule>
  </conditionalFormatting>
  <conditionalFormatting sqref="C200:F209 C214:F223">
    <cfRule type="cellIs" dxfId="42" priority="41" operator="greaterThan">
      <formula>0</formula>
    </cfRule>
  </conditionalFormatting>
  <conditionalFormatting sqref="C228:F237 C242:F251">
    <cfRule type="cellIs" dxfId="41" priority="40" operator="greaterThan">
      <formula>0</formula>
    </cfRule>
  </conditionalFormatting>
  <conditionalFormatting sqref="C256:F265 C270:F279">
    <cfRule type="cellIs" dxfId="40" priority="39" operator="greaterThan">
      <formula>0</formula>
    </cfRule>
  </conditionalFormatting>
  <conditionalFormatting sqref="C284:F293 C298:F307">
    <cfRule type="cellIs" dxfId="39" priority="38" operator="greaterThan">
      <formula>0</formula>
    </cfRule>
  </conditionalFormatting>
  <conditionalFormatting sqref="C312:F321 C326:F335">
    <cfRule type="cellIs" dxfId="38" priority="37" operator="greaterThan">
      <formula>0</formula>
    </cfRule>
  </conditionalFormatting>
  <conditionalFormatting sqref="C340:F349 C354:F363">
    <cfRule type="cellIs" dxfId="37" priority="36" operator="greaterThan">
      <formula>0</formula>
    </cfRule>
  </conditionalFormatting>
  <conditionalFormatting sqref="C368:F377 C382:F391">
    <cfRule type="cellIs" dxfId="36" priority="35" operator="greaterThan">
      <formula>0</formula>
    </cfRule>
  </conditionalFormatting>
  <conditionalFormatting sqref="C396:F405">
    <cfRule type="cellIs" dxfId="35" priority="34" operator="greaterThan">
      <formula>0</formula>
    </cfRule>
  </conditionalFormatting>
  <conditionalFormatting sqref="C410:F419">
    <cfRule type="cellIs" dxfId="34" priority="33" operator="greaterThan">
      <formula>0</formula>
    </cfRule>
  </conditionalFormatting>
  <conditionalFormatting sqref="C424:F433">
    <cfRule type="cellIs" dxfId="33" priority="32" operator="greaterThan">
      <formula>0</formula>
    </cfRule>
  </conditionalFormatting>
  <conditionalFormatting sqref="C440:F449">
    <cfRule type="cellIs" dxfId="32" priority="31" operator="greaterThan">
      <formula>0</formula>
    </cfRule>
  </conditionalFormatting>
  <conditionalFormatting sqref="C454:F463">
    <cfRule type="cellIs" dxfId="31" priority="30" operator="greaterThan">
      <formula>0</formula>
    </cfRule>
  </conditionalFormatting>
  <conditionalFormatting sqref="C468:F477">
    <cfRule type="cellIs" dxfId="30" priority="29" operator="greaterThan">
      <formula>0</formula>
    </cfRule>
  </conditionalFormatting>
  <conditionalFormatting sqref="C482:F491">
    <cfRule type="cellIs" dxfId="29" priority="28" operator="greaterThan">
      <formula>0</formula>
    </cfRule>
  </conditionalFormatting>
  <conditionalFormatting sqref="C496:F505">
    <cfRule type="cellIs" dxfId="28" priority="27" operator="greaterThan">
      <formula>0</formula>
    </cfRule>
  </conditionalFormatting>
  <conditionalFormatting sqref="C510:F519">
    <cfRule type="cellIs" dxfId="27" priority="26" operator="greaterThan">
      <formula>0</formula>
    </cfRule>
  </conditionalFormatting>
  <conditionalFormatting sqref="C524:F533">
    <cfRule type="cellIs" dxfId="26" priority="25" operator="greaterThan">
      <formula>0</formula>
    </cfRule>
  </conditionalFormatting>
  <conditionalFormatting sqref="C538:F547">
    <cfRule type="cellIs" dxfId="25" priority="24" operator="greaterThan">
      <formula>0</formula>
    </cfRule>
  </conditionalFormatting>
  <conditionalFormatting sqref="C552:F561">
    <cfRule type="cellIs" dxfId="24" priority="23" operator="greaterThan">
      <formula>0</formula>
    </cfRule>
  </conditionalFormatting>
  <conditionalFormatting sqref="C566:F575">
    <cfRule type="cellIs" dxfId="23" priority="22" operator="greaterThan">
      <formula>0</formula>
    </cfRule>
  </conditionalFormatting>
  <conditionalFormatting sqref="C580:F589">
    <cfRule type="cellIs" dxfId="22" priority="21" operator="greaterThan">
      <formula>0</formula>
    </cfRule>
  </conditionalFormatting>
  <conditionalFormatting sqref="C594:F603">
    <cfRule type="cellIs" dxfId="21" priority="20" operator="greaterThan">
      <formula>0</formula>
    </cfRule>
  </conditionalFormatting>
  <conditionalFormatting sqref="C608:F617">
    <cfRule type="cellIs" dxfId="20" priority="19" operator="greaterThan">
      <formula>0</formula>
    </cfRule>
  </conditionalFormatting>
  <conditionalFormatting sqref="C622:F631">
    <cfRule type="cellIs" dxfId="19" priority="18" operator="greaterThan">
      <formula>0</formula>
    </cfRule>
  </conditionalFormatting>
  <conditionalFormatting sqref="C636:F645">
    <cfRule type="cellIs" dxfId="18" priority="17" operator="greaterThan">
      <formula>0</formula>
    </cfRule>
  </conditionalFormatting>
  <conditionalFormatting sqref="C650:F659">
    <cfRule type="cellIs" dxfId="17" priority="16" operator="greaterThan">
      <formula>0</formula>
    </cfRule>
  </conditionalFormatting>
  <conditionalFormatting sqref="C664:F673">
    <cfRule type="cellIs" dxfId="16" priority="15" operator="greaterThan">
      <formula>0</formula>
    </cfRule>
  </conditionalFormatting>
  <conditionalFormatting sqref="C678:F687">
    <cfRule type="cellIs" dxfId="15" priority="14" operator="greaterThan">
      <formula>0</formula>
    </cfRule>
  </conditionalFormatting>
  <conditionalFormatting sqref="C692:F701">
    <cfRule type="cellIs" dxfId="14" priority="13" operator="greaterThan">
      <formula>0</formula>
    </cfRule>
  </conditionalFormatting>
  <conditionalFormatting sqref="C706:F715">
    <cfRule type="cellIs" dxfId="13" priority="12" operator="greaterThan">
      <formula>0</formula>
    </cfRule>
  </conditionalFormatting>
  <conditionalFormatting sqref="C720:F729">
    <cfRule type="cellIs" dxfId="12" priority="11" operator="greaterThan">
      <formula>0</formula>
    </cfRule>
  </conditionalFormatting>
  <conditionalFormatting sqref="C734:F743">
    <cfRule type="cellIs" dxfId="11" priority="10" operator="greaterThan">
      <formula>0</formula>
    </cfRule>
  </conditionalFormatting>
  <conditionalFormatting sqref="C748:F757">
    <cfRule type="cellIs" dxfId="10" priority="9" operator="greaterThan">
      <formula>0</formula>
    </cfRule>
  </conditionalFormatting>
  <conditionalFormatting sqref="C762:F771">
    <cfRule type="cellIs" dxfId="9" priority="8" operator="greaterThan">
      <formula>0</formula>
    </cfRule>
  </conditionalFormatting>
  <conditionalFormatting sqref="C776:F785">
    <cfRule type="cellIs" dxfId="8" priority="7" operator="greaterThan">
      <formula>0</formula>
    </cfRule>
  </conditionalFormatting>
  <conditionalFormatting sqref="C790:F799">
    <cfRule type="cellIs" dxfId="7" priority="6" operator="greaterThan">
      <formula>0</formula>
    </cfRule>
  </conditionalFormatting>
  <conditionalFormatting sqref="C804:F813">
    <cfRule type="cellIs" dxfId="6" priority="5" operator="greaterThan">
      <formula>0</formula>
    </cfRule>
  </conditionalFormatting>
  <conditionalFormatting sqref="C818:F827">
    <cfRule type="cellIs" dxfId="5" priority="4" operator="greaterThan">
      <formula>0</formula>
    </cfRule>
  </conditionalFormatting>
  <conditionalFormatting sqref="C832:F841">
    <cfRule type="cellIs" dxfId="4" priority="3" operator="greaterThan">
      <formula>0</formula>
    </cfRule>
  </conditionalFormatting>
  <conditionalFormatting sqref="C846:F855">
    <cfRule type="cellIs" dxfId="3" priority="2" operator="greaterThan">
      <formula>0</formula>
    </cfRule>
  </conditionalFormatting>
  <conditionalFormatting sqref="C860:F869">
    <cfRule type="cellIs" dxfId="2" priority="1" operator="greaterThan">
      <formula>0</formula>
    </cfRule>
  </conditionalFormatting>
  <pageMargins left="0.7" right="0.7" top="0.75" bottom="0.75" header="0.3" footer="0.3"/>
  <pageSetup paperSize="9" orientation="portrait" r:id="rId1"/>
  <rowBreaks count="1" manualBreakCount="1">
    <brk id="43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28"/>
  <sheetViews>
    <sheetView view="pageBreakPreview" zoomScaleNormal="100" zoomScaleSheetLayoutView="100" zoomScalePageLayoutView="85" workbookViewId="0">
      <selection activeCell="F9" sqref="F9"/>
    </sheetView>
  </sheetViews>
  <sheetFormatPr defaultRowHeight="15" x14ac:dyDescent="0.25"/>
  <cols>
    <col min="2" max="2" width="45.7109375" customWidth="1"/>
    <col min="3" max="6" width="13.7109375" customWidth="1"/>
    <col min="7" max="7" width="15.7109375" customWidth="1"/>
  </cols>
  <sheetData>
    <row r="1" spans="1:7" ht="30" x14ac:dyDescent="0.25">
      <c r="A1" s="205" t="s">
        <v>28</v>
      </c>
      <c r="B1" s="27"/>
      <c r="C1" s="26" t="s">
        <v>1</v>
      </c>
      <c r="D1" s="26" t="s">
        <v>2</v>
      </c>
      <c r="E1" s="26" t="s">
        <v>3</v>
      </c>
      <c r="F1" s="26" t="s">
        <v>4</v>
      </c>
      <c r="G1" s="202" t="s">
        <v>40</v>
      </c>
    </row>
    <row r="2" spans="1:7" x14ac:dyDescent="0.25">
      <c r="A2" s="206"/>
      <c r="B2" s="45" t="s">
        <v>5</v>
      </c>
      <c r="C2" s="18"/>
      <c r="D2" s="18"/>
      <c r="E2" s="18"/>
      <c r="F2" s="18"/>
      <c r="G2" s="203"/>
    </row>
    <row r="3" spans="1:7" x14ac:dyDescent="0.25">
      <c r="A3" s="206"/>
      <c r="B3" s="28" t="s">
        <v>6</v>
      </c>
      <c r="C3" s="18"/>
      <c r="D3" s="18"/>
      <c r="E3" s="18"/>
      <c r="F3" s="18"/>
      <c r="G3" s="204"/>
    </row>
    <row r="4" spans="1:7" ht="45" x14ac:dyDescent="0.25">
      <c r="A4" s="206"/>
      <c r="B4" s="29" t="s">
        <v>22</v>
      </c>
      <c r="C4" s="4">
        <v>1</v>
      </c>
      <c r="D4" s="4">
        <v>31</v>
      </c>
      <c r="E4" s="4">
        <v>1</v>
      </c>
      <c r="F4" s="4">
        <v>1</v>
      </c>
      <c r="G4" s="42">
        <f>SUM(C4:F4)</f>
        <v>34</v>
      </c>
    </row>
    <row r="5" spans="1:7" x14ac:dyDescent="0.25">
      <c r="A5" s="206"/>
      <c r="B5" s="29" t="s">
        <v>9</v>
      </c>
      <c r="C5" s="4">
        <v>0</v>
      </c>
      <c r="D5" s="4">
        <v>0</v>
      </c>
      <c r="E5" s="4">
        <v>0</v>
      </c>
      <c r="F5" s="4">
        <v>0</v>
      </c>
      <c r="G5" s="42">
        <f>SUM(C5:F5)</f>
        <v>0</v>
      </c>
    </row>
    <row r="6" spans="1:7" x14ac:dyDescent="0.25">
      <c r="A6" s="206"/>
      <c r="B6" s="28" t="s">
        <v>11</v>
      </c>
      <c r="C6" s="4"/>
      <c r="D6" s="4"/>
      <c r="E6" s="4"/>
      <c r="F6" s="4"/>
      <c r="G6" s="42"/>
    </row>
    <row r="7" spans="1:7" ht="30" x14ac:dyDescent="0.25">
      <c r="A7" s="206"/>
      <c r="B7" s="29" t="s">
        <v>12</v>
      </c>
      <c r="C7" s="4">
        <v>31</v>
      </c>
      <c r="D7" s="4">
        <v>0</v>
      </c>
      <c r="E7" s="4">
        <v>5</v>
      </c>
      <c r="F7" s="4">
        <v>31</v>
      </c>
      <c r="G7" s="42">
        <f>SUM(C7:F7)</f>
        <v>67</v>
      </c>
    </row>
    <row r="8" spans="1:7" x14ac:dyDescent="0.25">
      <c r="A8" s="206"/>
      <c r="B8" s="30" t="s">
        <v>14</v>
      </c>
      <c r="C8" s="4"/>
      <c r="D8" s="4"/>
      <c r="E8" s="4"/>
      <c r="F8" s="4"/>
      <c r="G8" s="42"/>
    </row>
    <row r="9" spans="1:7" x14ac:dyDescent="0.25">
      <c r="A9" s="206"/>
      <c r="B9" s="31" t="s">
        <v>15</v>
      </c>
      <c r="C9" s="4">
        <v>0</v>
      </c>
      <c r="D9" s="4">
        <v>0</v>
      </c>
      <c r="E9" s="4">
        <v>0</v>
      </c>
      <c r="F9" s="4">
        <v>0</v>
      </c>
      <c r="G9" s="42">
        <f>SUM(C9:F9)</f>
        <v>0</v>
      </c>
    </row>
    <row r="10" spans="1:7" x14ac:dyDescent="0.25">
      <c r="A10" s="206"/>
      <c r="B10" s="30" t="s">
        <v>16</v>
      </c>
      <c r="C10" s="4"/>
      <c r="D10" s="4"/>
      <c r="E10" s="4"/>
      <c r="F10" s="4"/>
      <c r="G10" s="42"/>
    </row>
    <row r="11" spans="1:7" ht="30" x14ac:dyDescent="0.25">
      <c r="A11" s="206"/>
      <c r="B11" s="31" t="s">
        <v>17</v>
      </c>
      <c r="C11" s="4">
        <v>93</v>
      </c>
      <c r="D11" s="4">
        <v>93</v>
      </c>
      <c r="E11" s="4">
        <v>15</v>
      </c>
      <c r="F11" s="4">
        <v>3</v>
      </c>
      <c r="G11" s="42">
        <f>SUM(C11:F11)</f>
        <v>204</v>
      </c>
    </row>
    <row r="12" spans="1:7" x14ac:dyDescent="0.25">
      <c r="A12" s="206"/>
      <c r="B12" s="30" t="s">
        <v>19</v>
      </c>
      <c r="C12" s="4"/>
      <c r="D12" s="4"/>
      <c r="E12" s="4"/>
      <c r="F12" s="4"/>
      <c r="G12" s="42"/>
    </row>
    <row r="13" spans="1:7" x14ac:dyDescent="0.25">
      <c r="A13" s="206"/>
      <c r="B13" s="31" t="s">
        <v>21</v>
      </c>
      <c r="C13" s="4">
        <v>465</v>
      </c>
      <c r="D13" s="4">
        <v>465</v>
      </c>
      <c r="E13" s="4">
        <v>15</v>
      </c>
      <c r="F13" s="4">
        <v>15</v>
      </c>
      <c r="G13" s="42">
        <f>SUM(C13:F13)</f>
        <v>960</v>
      </c>
    </row>
    <row r="14" spans="1:7" ht="15.75" thickBot="1" x14ac:dyDescent="0.3">
      <c r="A14" s="207"/>
      <c r="B14" s="32" t="s">
        <v>41</v>
      </c>
      <c r="C14" s="43">
        <f>SUM(C4,C5,C7,C9,C11,C13)</f>
        <v>590</v>
      </c>
      <c r="D14" s="43">
        <f t="shared" ref="D14:F14" si="0">SUM(D4,D5,D7,D9,D11,D13)</f>
        <v>589</v>
      </c>
      <c r="E14" s="43">
        <f t="shared" si="0"/>
        <v>36</v>
      </c>
      <c r="F14" s="43">
        <f t="shared" si="0"/>
        <v>50</v>
      </c>
      <c r="G14" s="44">
        <f t="shared" ref="G14" si="1">SUM(G4,G5,G7,G9,G11,G13)</f>
        <v>1265</v>
      </c>
    </row>
    <row r="15" spans="1:7" ht="30" x14ac:dyDescent="0.25">
      <c r="A15" s="205" t="s">
        <v>49</v>
      </c>
      <c r="B15" s="27"/>
      <c r="C15" s="33" t="s">
        <v>1</v>
      </c>
      <c r="D15" s="33" t="s">
        <v>2</v>
      </c>
      <c r="E15" s="33" t="s">
        <v>3</v>
      </c>
      <c r="F15" s="33" t="s">
        <v>4</v>
      </c>
      <c r="G15" s="202" t="s">
        <v>40</v>
      </c>
    </row>
    <row r="16" spans="1:7" x14ac:dyDescent="0.25">
      <c r="A16" s="206"/>
      <c r="B16" s="45" t="s">
        <v>5</v>
      </c>
      <c r="C16" s="18"/>
      <c r="D16" s="18"/>
      <c r="E16" s="18"/>
      <c r="F16" s="18"/>
      <c r="G16" s="203"/>
    </row>
    <row r="17" spans="1:7" x14ac:dyDescent="0.25">
      <c r="A17" s="206"/>
      <c r="B17" s="28" t="s">
        <v>6</v>
      </c>
      <c r="C17" s="18"/>
      <c r="D17" s="18"/>
      <c r="E17" s="18"/>
      <c r="F17" s="18"/>
      <c r="G17" s="204"/>
    </row>
    <row r="18" spans="1:7" ht="45" x14ac:dyDescent="0.25">
      <c r="A18" s="206"/>
      <c r="B18" s="29" t="s">
        <v>22</v>
      </c>
      <c r="C18" s="4">
        <v>1</v>
      </c>
      <c r="D18" s="4">
        <v>31</v>
      </c>
      <c r="E18" s="4">
        <v>1</v>
      </c>
      <c r="F18" s="4">
        <v>1</v>
      </c>
      <c r="G18" s="42">
        <f>SUM(C18:F18)</f>
        <v>34</v>
      </c>
    </row>
    <row r="19" spans="1:7" x14ac:dyDescent="0.25">
      <c r="A19" s="206"/>
      <c r="B19" s="29" t="s">
        <v>9</v>
      </c>
      <c r="C19" s="4">
        <v>0</v>
      </c>
      <c r="D19" s="4">
        <v>0</v>
      </c>
      <c r="E19" s="4">
        <v>0</v>
      </c>
      <c r="F19" s="4">
        <v>0</v>
      </c>
      <c r="G19" s="42">
        <f>SUM(C19:F19)</f>
        <v>0</v>
      </c>
    </row>
    <row r="20" spans="1:7" x14ac:dyDescent="0.25">
      <c r="A20" s="206"/>
      <c r="B20" s="28" t="s">
        <v>11</v>
      </c>
      <c r="C20" s="4"/>
      <c r="D20" s="4"/>
      <c r="E20" s="4"/>
      <c r="F20" s="4"/>
      <c r="G20" s="42"/>
    </row>
    <row r="21" spans="1:7" ht="30" x14ac:dyDescent="0.25">
      <c r="A21" s="206"/>
      <c r="B21" s="29" t="s">
        <v>12</v>
      </c>
      <c r="C21" s="4">
        <v>31</v>
      </c>
      <c r="D21" s="4">
        <v>0</v>
      </c>
      <c r="E21" s="4">
        <v>5</v>
      </c>
      <c r="F21" s="4">
        <v>31</v>
      </c>
      <c r="G21" s="42">
        <f>SUM(C21:F21)</f>
        <v>67</v>
      </c>
    </row>
    <row r="22" spans="1:7" x14ac:dyDescent="0.25">
      <c r="A22" s="206"/>
      <c r="B22" s="30" t="s">
        <v>14</v>
      </c>
      <c r="C22" s="4"/>
      <c r="D22" s="4"/>
      <c r="E22" s="4"/>
      <c r="F22" s="4"/>
      <c r="G22" s="42"/>
    </row>
    <row r="23" spans="1:7" x14ac:dyDescent="0.25">
      <c r="A23" s="206"/>
      <c r="B23" s="31" t="s">
        <v>15</v>
      </c>
      <c r="C23" s="4">
        <v>0</v>
      </c>
      <c r="D23" s="4">
        <v>0</v>
      </c>
      <c r="E23" s="4">
        <v>0</v>
      </c>
      <c r="F23" s="4">
        <v>0</v>
      </c>
      <c r="G23" s="42">
        <f>SUM(C23:F23)</f>
        <v>0</v>
      </c>
    </row>
    <row r="24" spans="1:7" x14ac:dyDescent="0.25">
      <c r="A24" s="206"/>
      <c r="B24" s="30" t="s">
        <v>16</v>
      </c>
      <c r="C24" s="4"/>
      <c r="D24" s="4"/>
      <c r="E24" s="4"/>
      <c r="F24" s="4"/>
      <c r="G24" s="42"/>
    </row>
    <row r="25" spans="1:7" ht="30" x14ac:dyDescent="0.25">
      <c r="A25" s="206"/>
      <c r="B25" s="31" t="s">
        <v>17</v>
      </c>
      <c r="C25" s="4">
        <v>93</v>
      </c>
      <c r="D25" s="4">
        <v>93</v>
      </c>
      <c r="E25" s="4">
        <v>15</v>
      </c>
      <c r="F25" s="4">
        <v>3</v>
      </c>
      <c r="G25" s="42">
        <f>SUM(C25:F25)</f>
        <v>204</v>
      </c>
    </row>
    <row r="26" spans="1:7" x14ac:dyDescent="0.25">
      <c r="A26" s="206"/>
      <c r="B26" s="30" t="s">
        <v>19</v>
      </c>
      <c r="C26" s="4"/>
      <c r="D26" s="4"/>
      <c r="E26" s="4"/>
      <c r="F26" s="4"/>
      <c r="G26" s="42"/>
    </row>
    <row r="27" spans="1:7" x14ac:dyDescent="0.25">
      <c r="A27" s="206"/>
      <c r="B27" s="31" t="s">
        <v>21</v>
      </c>
      <c r="C27" s="4">
        <v>930</v>
      </c>
      <c r="D27" s="4">
        <v>930</v>
      </c>
      <c r="E27" s="4">
        <v>30</v>
      </c>
      <c r="F27" s="4">
        <v>0</v>
      </c>
      <c r="G27" s="42">
        <f>SUM(C27:F27)</f>
        <v>1890</v>
      </c>
    </row>
    <row r="28" spans="1:7" ht="15.75" thickBot="1" x14ac:dyDescent="0.3">
      <c r="A28" s="207"/>
      <c r="B28" s="32" t="s">
        <v>41</v>
      </c>
      <c r="C28" s="43">
        <f>SUM(C18,C19,C21,C23,C25,C27)</f>
        <v>1055</v>
      </c>
      <c r="D28" s="43">
        <f t="shared" ref="D28:F28" si="2">SUM(D18,D19,D21,D23,D25,D27)</f>
        <v>1054</v>
      </c>
      <c r="E28" s="43">
        <f t="shared" si="2"/>
        <v>51</v>
      </c>
      <c r="F28" s="43">
        <f t="shared" si="2"/>
        <v>35</v>
      </c>
      <c r="G28" s="44">
        <f t="shared" ref="G28" si="3">SUM(G18,G19,G21,G23,G25,G27)</f>
        <v>2195</v>
      </c>
    </row>
  </sheetData>
  <mergeCells count="4">
    <mergeCell ref="G1:G3"/>
    <mergeCell ref="A1:A14"/>
    <mergeCell ref="A15:A28"/>
    <mergeCell ref="G15:G17"/>
  </mergeCells>
  <conditionalFormatting sqref="C4:F13">
    <cfRule type="cellIs" dxfId="1" priority="2" operator="greaterThan">
      <formula>0</formula>
    </cfRule>
  </conditionalFormatting>
  <conditionalFormatting sqref="C18:F27">
    <cfRule type="cellIs" dxfId="0" priority="1" operator="greaterThan">
      <formula>0</formula>
    </cfRule>
  </conditionalFormatting>
  <pageMargins left="0.7" right="0.7" top="0.75" bottom="0.75" header="0.3" footer="0.3"/>
  <pageSetup paperSize="9" orientation="landscape" r:id="rId1"/>
  <rowBreaks count="1" manualBreakCount="1">
    <brk id="14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M369"/>
  <sheetViews>
    <sheetView topLeftCell="A29" zoomScale="70" zoomScaleNormal="70" workbookViewId="0">
      <selection activeCell="AD67" sqref="AD67"/>
    </sheetView>
  </sheetViews>
  <sheetFormatPr defaultColWidth="8.7109375" defaultRowHeight="15" x14ac:dyDescent="0.25"/>
  <cols>
    <col min="1" max="1" width="12.140625" bestFit="1" customWidth="1"/>
    <col min="3" max="15" width="10.7109375" customWidth="1"/>
    <col min="16" max="16" width="10.7109375" style="7" customWidth="1"/>
    <col min="17" max="30" width="10.7109375" customWidth="1"/>
  </cols>
  <sheetData>
    <row r="1" spans="1:39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</row>
    <row r="2" spans="1:39" ht="30" customHeight="1" x14ac:dyDescent="0.25">
      <c r="B2" s="6"/>
      <c r="C2" s="208" t="s">
        <v>22</v>
      </c>
      <c r="D2" s="209"/>
      <c r="E2" s="209"/>
      <c r="F2" s="209"/>
      <c r="G2" s="208" t="s">
        <v>9</v>
      </c>
      <c r="H2" s="209"/>
      <c r="I2" s="209"/>
      <c r="J2" s="209"/>
      <c r="K2" s="208" t="s">
        <v>12</v>
      </c>
      <c r="L2" s="209"/>
      <c r="M2" s="209"/>
      <c r="N2" s="209"/>
      <c r="O2" s="208" t="s">
        <v>15</v>
      </c>
      <c r="P2" s="209"/>
      <c r="Q2" s="209"/>
      <c r="R2" s="209"/>
      <c r="S2" s="208" t="s">
        <v>17</v>
      </c>
      <c r="T2" s="209"/>
      <c r="U2" s="209"/>
      <c r="V2" s="209"/>
      <c r="W2" s="210" t="s">
        <v>20</v>
      </c>
      <c r="X2" s="211"/>
      <c r="Y2" s="211"/>
      <c r="Z2" s="212"/>
      <c r="AA2" s="208" t="s">
        <v>21</v>
      </c>
      <c r="AB2" s="209"/>
      <c r="AC2" s="209"/>
      <c r="AD2" s="209"/>
    </row>
    <row r="3" spans="1:39" ht="30" x14ac:dyDescent="0.25">
      <c r="B3" s="6"/>
      <c r="C3" s="5" t="s">
        <v>1</v>
      </c>
      <c r="D3" s="5" t="s">
        <v>2</v>
      </c>
      <c r="E3" s="5" t="s">
        <v>3</v>
      </c>
      <c r="F3" s="5" t="s">
        <v>4</v>
      </c>
      <c r="G3" s="5" t="s">
        <v>1</v>
      </c>
      <c r="H3" s="5" t="s">
        <v>2</v>
      </c>
      <c r="I3" s="5" t="s">
        <v>3</v>
      </c>
      <c r="J3" s="5" t="s">
        <v>4</v>
      </c>
      <c r="K3" s="5" t="s">
        <v>1</v>
      </c>
      <c r="L3" s="5" t="s">
        <v>2</v>
      </c>
      <c r="M3" s="5" t="s">
        <v>3</v>
      </c>
      <c r="N3" s="5" t="s">
        <v>4</v>
      </c>
      <c r="O3" s="5" t="s">
        <v>1</v>
      </c>
      <c r="P3" s="5" t="s">
        <v>2</v>
      </c>
      <c r="Q3" s="5" t="s">
        <v>3</v>
      </c>
      <c r="R3" s="5" t="s">
        <v>4</v>
      </c>
      <c r="S3" s="5" t="s">
        <v>1</v>
      </c>
      <c r="T3" s="5" t="s">
        <v>2</v>
      </c>
      <c r="U3" s="5" t="s">
        <v>3</v>
      </c>
      <c r="V3" s="5" t="s">
        <v>4</v>
      </c>
      <c r="W3" s="5" t="s">
        <v>1</v>
      </c>
      <c r="X3" s="5" t="s">
        <v>2</v>
      </c>
      <c r="Y3" s="5" t="s">
        <v>3</v>
      </c>
      <c r="Z3" s="5" t="s">
        <v>4</v>
      </c>
      <c r="AA3" s="5" t="s">
        <v>1</v>
      </c>
      <c r="AB3" s="5" t="s">
        <v>2</v>
      </c>
      <c r="AC3" s="5" t="s">
        <v>3</v>
      </c>
      <c r="AD3" s="5" t="s">
        <v>4</v>
      </c>
      <c r="AF3" t="s">
        <v>8</v>
      </c>
      <c r="AG3">
        <v>365</v>
      </c>
      <c r="AH3">
        <v>1</v>
      </c>
    </row>
    <row r="4" spans="1:39" x14ac:dyDescent="0.25">
      <c r="A4" s="8">
        <v>1</v>
      </c>
      <c r="B4">
        <v>1</v>
      </c>
      <c r="C4">
        <v>1</v>
      </c>
      <c r="D4">
        <v>1</v>
      </c>
      <c r="E4">
        <v>1</v>
      </c>
      <c r="F4">
        <v>1</v>
      </c>
      <c r="G4">
        <v>1</v>
      </c>
      <c r="H4">
        <v>0</v>
      </c>
      <c r="I4">
        <v>1</v>
      </c>
      <c r="J4">
        <v>1</v>
      </c>
      <c r="K4">
        <v>1</v>
      </c>
      <c r="L4">
        <v>0</v>
      </c>
      <c r="M4">
        <v>1</v>
      </c>
      <c r="N4">
        <v>1</v>
      </c>
      <c r="O4">
        <v>1</v>
      </c>
      <c r="P4" s="2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1</v>
      </c>
      <c r="AF4" t="s">
        <v>13</v>
      </c>
      <c r="AG4">
        <v>52</v>
      </c>
      <c r="AH4">
        <v>7</v>
      </c>
    </row>
    <row r="5" spans="1:39" x14ac:dyDescent="0.25">
      <c r="A5" s="8">
        <v>2</v>
      </c>
      <c r="B5">
        <v>2</v>
      </c>
      <c r="C5">
        <v>0</v>
      </c>
      <c r="D5">
        <v>1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</v>
      </c>
      <c r="L5">
        <v>0</v>
      </c>
      <c r="M5">
        <v>0</v>
      </c>
      <c r="N5">
        <v>1</v>
      </c>
      <c r="O5">
        <v>1</v>
      </c>
      <c r="P5" s="2">
        <v>1</v>
      </c>
      <c r="Q5">
        <v>0</v>
      </c>
      <c r="R5">
        <v>1</v>
      </c>
      <c r="S5">
        <v>1</v>
      </c>
      <c r="T5">
        <v>1</v>
      </c>
      <c r="U5">
        <v>0</v>
      </c>
      <c r="V5">
        <v>0</v>
      </c>
      <c r="W5">
        <v>1</v>
      </c>
      <c r="X5">
        <v>1</v>
      </c>
      <c r="Y5">
        <v>0</v>
      </c>
      <c r="Z5">
        <v>0</v>
      </c>
      <c r="AA5">
        <v>1</v>
      </c>
      <c r="AB5">
        <v>1</v>
      </c>
      <c r="AC5">
        <v>0</v>
      </c>
      <c r="AD5">
        <v>0</v>
      </c>
      <c r="AF5" t="s">
        <v>18</v>
      </c>
      <c r="AG5">
        <v>12</v>
      </c>
      <c r="AH5">
        <v>30</v>
      </c>
      <c r="AM5" s="35"/>
    </row>
    <row r="6" spans="1:39" x14ac:dyDescent="0.25">
      <c r="A6" s="8">
        <v>3</v>
      </c>
      <c r="B6">
        <v>3</v>
      </c>
      <c r="C6">
        <v>0</v>
      </c>
      <c r="D6">
        <v>1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</v>
      </c>
      <c r="L6">
        <v>0</v>
      </c>
      <c r="M6">
        <v>0</v>
      </c>
      <c r="N6">
        <v>1</v>
      </c>
      <c r="O6">
        <v>1</v>
      </c>
      <c r="P6" s="2">
        <v>1</v>
      </c>
      <c r="Q6">
        <v>0</v>
      </c>
      <c r="R6">
        <v>1</v>
      </c>
      <c r="S6">
        <v>1</v>
      </c>
      <c r="T6">
        <v>1</v>
      </c>
      <c r="U6">
        <v>0</v>
      </c>
      <c r="V6">
        <v>0</v>
      </c>
      <c r="W6">
        <v>1</v>
      </c>
      <c r="X6">
        <v>1</v>
      </c>
      <c r="Y6">
        <v>0</v>
      </c>
      <c r="Z6">
        <v>0</v>
      </c>
      <c r="AA6">
        <v>1</v>
      </c>
      <c r="AB6">
        <v>1</v>
      </c>
      <c r="AC6">
        <v>0</v>
      </c>
      <c r="AD6">
        <v>0</v>
      </c>
      <c r="AF6" t="s">
        <v>39</v>
      </c>
      <c r="AG6">
        <v>4</v>
      </c>
    </row>
    <row r="7" spans="1:39" x14ac:dyDescent="0.25">
      <c r="A7" s="8">
        <v>4</v>
      </c>
      <c r="B7">
        <v>4</v>
      </c>
      <c r="C7">
        <v>0</v>
      </c>
      <c r="D7">
        <v>1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</v>
      </c>
      <c r="L7">
        <v>0</v>
      </c>
      <c r="M7">
        <v>0</v>
      </c>
      <c r="N7">
        <v>1</v>
      </c>
      <c r="O7">
        <v>1</v>
      </c>
      <c r="P7" s="2">
        <v>1</v>
      </c>
      <c r="Q7">
        <v>0</v>
      </c>
      <c r="R7">
        <v>1</v>
      </c>
      <c r="S7">
        <v>1</v>
      </c>
      <c r="T7">
        <v>1</v>
      </c>
      <c r="U7">
        <v>0</v>
      </c>
      <c r="V7">
        <v>0</v>
      </c>
      <c r="W7">
        <v>1</v>
      </c>
      <c r="X7">
        <v>1</v>
      </c>
      <c r="Y7">
        <v>0</v>
      </c>
      <c r="Z7">
        <v>0</v>
      </c>
      <c r="AA7">
        <v>1</v>
      </c>
      <c r="AB7">
        <v>1</v>
      </c>
      <c r="AC7">
        <v>0</v>
      </c>
      <c r="AD7">
        <v>0</v>
      </c>
      <c r="AF7" t="s">
        <v>26</v>
      </c>
      <c r="AG7">
        <v>1</v>
      </c>
    </row>
    <row r="8" spans="1:39" x14ac:dyDescent="0.25">
      <c r="A8" s="8">
        <v>5</v>
      </c>
      <c r="B8">
        <v>5</v>
      </c>
      <c r="C8">
        <v>0</v>
      </c>
      <c r="D8">
        <v>1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</v>
      </c>
      <c r="L8">
        <v>0</v>
      </c>
      <c r="M8">
        <v>0</v>
      </c>
      <c r="N8">
        <v>1</v>
      </c>
      <c r="O8">
        <v>1</v>
      </c>
      <c r="P8" s="2">
        <v>1</v>
      </c>
      <c r="Q8">
        <v>0</v>
      </c>
      <c r="R8">
        <v>1</v>
      </c>
      <c r="S8">
        <v>1</v>
      </c>
      <c r="T8">
        <v>1</v>
      </c>
      <c r="U8">
        <v>0</v>
      </c>
      <c r="V8">
        <v>0</v>
      </c>
      <c r="W8">
        <v>1</v>
      </c>
      <c r="X8">
        <v>1</v>
      </c>
      <c r="Y8">
        <v>0</v>
      </c>
      <c r="Z8">
        <v>0</v>
      </c>
      <c r="AA8">
        <v>1</v>
      </c>
      <c r="AB8">
        <v>1</v>
      </c>
      <c r="AC8">
        <v>0</v>
      </c>
      <c r="AD8">
        <v>0</v>
      </c>
    </row>
    <row r="9" spans="1:39" x14ac:dyDescent="0.25">
      <c r="A9" s="8">
        <v>6</v>
      </c>
      <c r="B9">
        <v>6</v>
      </c>
      <c r="C9">
        <v>0</v>
      </c>
      <c r="D9">
        <v>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</v>
      </c>
      <c r="L9">
        <v>0</v>
      </c>
      <c r="M9">
        <v>0</v>
      </c>
      <c r="N9">
        <v>1</v>
      </c>
      <c r="O9">
        <v>1</v>
      </c>
      <c r="P9" s="2">
        <v>1</v>
      </c>
      <c r="Q9">
        <v>0</v>
      </c>
      <c r="R9">
        <v>1</v>
      </c>
      <c r="S9">
        <v>1</v>
      </c>
      <c r="T9">
        <v>1</v>
      </c>
      <c r="U9">
        <v>0</v>
      </c>
      <c r="V9">
        <v>0</v>
      </c>
      <c r="W9">
        <v>1</v>
      </c>
      <c r="X9">
        <v>1</v>
      </c>
      <c r="Y9">
        <v>0</v>
      </c>
      <c r="Z9">
        <v>0</v>
      </c>
      <c r="AA9">
        <v>1</v>
      </c>
      <c r="AB9">
        <v>1</v>
      </c>
      <c r="AC9">
        <v>0</v>
      </c>
      <c r="AD9">
        <v>0</v>
      </c>
    </row>
    <row r="10" spans="1:39" x14ac:dyDescent="0.25">
      <c r="A10" s="8">
        <v>7</v>
      </c>
      <c r="B10">
        <v>7</v>
      </c>
      <c r="C10">
        <v>0</v>
      </c>
      <c r="D10">
        <v>1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</v>
      </c>
      <c r="L10">
        <v>0</v>
      </c>
      <c r="M10">
        <v>0</v>
      </c>
      <c r="N10">
        <v>1</v>
      </c>
      <c r="O10">
        <v>1</v>
      </c>
      <c r="P10" s="2">
        <v>1</v>
      </c>
      <c r="Q10">
        <v>0</v>
      </c>
      <c r="R10">
        <v>1</v>
      </c>
      <c r="S10">
        <v>1</v>
      </c>
      <c r="T10">
        <v>1</v>
      </c>
      <c r="U10">
        <v>0</v>
      </c>
      <c r="V10">
        <v>0</v>
      </c>
      <c r="W10">
        <v>1</v>
      </c>
      <c r="X10">
        <v>1</v>
      </c>
      <c r="Y10">
        <v>0</v>
      </c>
      <c r="Z10">
        <v>0</v>
      </c>
      <c r="AA10">
        <v>1</v>
      </c>
      <c r="AB10">
        <v>1</v>
      </c>
      <c r="AC10">
        <v>0</v>
      </c>
      <c r="AD10">
        <v>0</v>
      </c>
    </row>
    <row r="11" spans="1:39" x14ac:dyDescent="0.25">
      <c r="A11" s="8">
        <v>8</v>
      </c>
      <c r="B11">
        <v>8</v>
      </c>
      <c r="C11">
        <v>0</v>
      </c>
      <c r="D11">
        <v>1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</v>
      </c>
      <c r="L11">
        <v>0</v>
      </c>
      <c r="M11">
        <v>1</v>
      </c>
      <c r="N11">
        <v>1</v>
      </c>
      <c r="O11">
        <v>1</v>
      </c>
      <c r="P11" s="2">
        <v>1</v>
      </c>
      <c r="Q11">
        <v>1</v>
      </c>
      <c r="R11">
        <v>1</v>
      </c>
      <c r="S11">
        <v>1</v>
      </c>
      <c r="T11">
        <v>1</v>
      </c>
      <c r="U11">
        <v>1</v>
      </c>
      <c r="V11">
        <v>0</v>
      </c>
      <c r="W11">
        <v>1</v>
      </c>
      <c r="X11">
        <v>1</v>
      </c>
      <c r="Y11">
        <v>0</v>
      </c>
      <c r="Z11">
        <v>0</v>
      </c>
      <c r="AA11">
        <v>1</v>
      </c>
      <c r="AB11">
        <v>1</v>
      </c>
      <c r="AC11">
        <v>0</v>
      </c>
      <c r="AD11">
        <v>0</v>
      </c>
    </row>
    <row r="12" spans="1:39" x14ac:dyDescent="0.25">
      <c r="A12" s="8">
        <v>9</v>
      </c>
      <c r="B12">
        <v>9</v>
      </c>
      <c r="C12">
        <v>0</v>
      </c>
      <c r="D12">
        <v>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</v>
      </c>
      <c r="L12">
        <v>0</v>
      </c>
      <c r="M12">
        <v>0</v>
      </c>
      <c r="N12">
        <v>1</v>
      </c>
      <c r="O12">
        <v>1</v>
      </c>
      <c r="P12" s="2">
        <v>1</v>
      </c>
      <c r="Q12">
        <v>0</v>
      </c>
      <c r="R12">
        <v>1</v>
      </c>
      <c r="S12">
        <v>1</v>
      </c>
      <c r="T12">
        <v>1</v>
      </c>
      <c r="U12">
        <v>0</v>
      </c>
      <c r="V12">
        <v>0</v>
      </c>
      <c r="W12">
        <v>1</v>
      </c>
      <c r="X12">
        <v>1</v>
      </c>
      <c r="Y12">
        <v>0</v>
      </c>
      <c r="Z12">
        <v>0</v>
      </c>
      <c r="AA12">
        <v>1</v>
      </c>
      <c r="AB12">
        <v>1</v>
      </c>
      <c r="AC12">
        <v>0</v>
      </c>
      <c r="AD12">
        <v>0</v>
      </c>
    </row>
    <row r="13" spans="1:39" x14ac:dyDescent="0.25">
      <c r="A13" s="8">
        <v>10</v>
      </c>
      <c r="B13">
        <v>10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</v>
      </c>
      <c r="L13">
        <v>0</v>
      </c>
      <c r="M13">
        <v>0</v>
      </c>
      <c r="N13">
        <v>1</v>
      </c>
      <c r="O13">
        <v>1</v>
      </c>
      <c r="P13" s="2">
        <v>1</v>
      </c>
      <c r="Q13">
        <v>0</v>
      </c>
      <c r="R13">
        <v>1</v>
      </c>
      <c r="S13">
        <v>1</v>
      </c>
      <c r="T13">
        <v>1</v>
      </c>
      <c r="U13">
        <v>0</v>
      </c>
      <c r="V13">
        <v>0</v>
      </c>
      <c r="W13">
        <v>1</v>
      </c>
      <c r="X13">
        <v>1</v>
      </c>
      <c r="Y13">
        <v>0</v>
      </c>
      <c r="Z13">
        <v>0</v>
      </c>
      <c r="AA13">
        <v>1</v>
      </c>
      <c r="AB13">
        <v>1</v>
      </c>
      <c r="AC13">
        <v>0</v>
      </c>
      <c r="AD13">
        <v>0</v>
      </c>
    </row>
    <row r="14" spans="1:39" x14ac:dyDescent="0.25">
      <c r="A14" s="8">
        <v>11</v>
      </c>
      <c r="B14">
        <v>11</v>
      </c>
      <c r="C14">
        <v>0</v>
      </c>
      <c r="D14">
        <v>1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</v>
      </c>
      <c r="L14">
        <v>0</v>
      </c>
      <c r="M14">
        <v>0</v>
      </c>
      <c r="N14">
        <v>1</v>
      </c>
      <c r="O14">
        <v>1</v>
      </c>
      <c r="P14" s="2">
        <v>1</v>
      </c>
      <c r="Q14">
        <v>0</v>
      </c>
      <c r="R14">
        <v>1</v>
      </c>
      <c r="S14">
        <v>1</v>
      </c>
      <c r="T14">
        <v>1</v>
      </c>
      <c r="U14">
        <v>0</v>
      </c>
      <c r="V14">
        <v>0</v>
      </c>
      <c r="W14">
        <v>1</v>
      </c>
      <c r="X14">
        <v>1</v>
      </c>
      <c r="Y14">
        <v>0</v>
      </c>
      <c r="Z14">
        <v>0</v>
      </c>
      <c r="AA14">
        <v>1</v>
      </c>
      <c r="AB14">
        <v>1</v>
      </c>
      <c r="AC14">
        <v>0</v>
      </c>
      <c r="AD14">
        <v>0</v>
      </c>
    </row>
    <row r="15" spans="1:39" x14ac:dyDescent="0.25">
      <c r="A15" s="8">
        <v>12</v>
      </c>
      <c r="B15">
        <v>12</v>
      </c>
      <c r="C15">
        <v>0</v>
      </c>
      <c r="D15">
        <v>1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</v>
      </c>
      <c r="L15">
        <v>0</v>
      </c>
      <c r="M15">
        <v>0</v>
      </c>
      <c r="N15">
        <v>1</v>
      </c>
      <c r="O15">
        <v>1</v>
      </c>
      <c r="P15" s="2">
        <v>1</v>
      </c>
      <c r="Q15">
        <v>0</v>
      </c>
      <c r="R15">
        <v>1</v>
      </c>
      <c r="S15">
        <v>1</v>
      </c>
      <c r="T15">
        <v>1</v>
      </c>
      <c r="U15">
        <v>0</v>
      </c>
      <c r="V15">
        <v>0</v>
      </c>
      <c r="W15">
        <v>1</v>
      </c>
      <c r="X15">
        <v>1</v>
      </c>
      <c r="Y15">
        <v>0</v>
      </c>
      <c r="Z15">
        <v>0</v>
      </c>
      <c r="AA15">
        <v>1</v>
      </c>
      <c r="AB15">
        <v>1</v>
      </c>
      <c r="AC15">
        <v>0</v>
      </c>
      <c r="AD15">
        <v>0</v>
      </c>
    </row>
    <row r="16" spans="1:39" x14ac:dyDescent="0.25">
      <c r="A16" s="8">
        <v>13</v>
      </c>
      <c r="B16">
        <v>13</v>
      </c>
      <c r="C16">
        <v>0</v>
      </c>
      <c r="D16">
        <v>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</v>
      </c>
      <c r="L16">
        <v>0</v>
      </c>
      <c r="M16">
        <v>0</v>
      </c>
      <c r="N16">
        <v>1</v>
      </c>
      <c r="O16">
        <v>1</v>
      </c>
      <c r="P16" s="2">
        <v>1</v>
      </c>
      <c r="Q16">
        <v>0</v>
      </c>
      <c r="R16">
        <v>1</v>
      </c>
      <c r="S16">
        <v>1</v>
      </c>
      <c r="T16">
        <v>1</v>
      </c>
      <c r="U16">
        <v>0</v>
      </c>
      <c r="V16">
        <v>0</v>
      </c>
      <c r="W16">
        <v>1</v>
      </c>
      <c r="X16">
        <v>1</v>
      </c>
      <c r="Y16">
        <v>0</v>
      </c>
      <c r="Z16">
        <v>0</v>
      </c>
      <c r="AA16">
        <v>1</v>
      </c>
      <c r="AB16">
        <v>1</v>
      </c>
      <c r="AC16">
        <v>0</v>
      </c>
      <c r="AD16">
        <v>0</v>
      </c>
    </row>
    <row r="17" spans="1:30" x14ac:dyDescent="0.25">
      <c r="A17" s="8">
        <v>14</v>
      </c>
      <c r="B17">
        <v>14</v>
      </c>
      <c r="C17">
        <v>0</v>
      </c>
      <c r="D17">
        <v>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</v>
      </c>
      <c r="L17">
        <v>0</v>
      </c>
      <c r="M17">
        <v>0</v>
      </c>
      <c r="N17">
        <v>1</v>
      </c>
      <c r="O17">
        <v>1</v>
      </c>
      <c r="P17" s="2">
        <v>1</v>
      </c>
      <c r="Q17">
        <v>0</v>
      </c>
      <c r="R17">
        <v>1</v>
      </c>
      <c r="S17">
        <v>1</v>
      </c>
      <c r="T17">
        <v>1</v>
      </c>
      <c r="U17">
        <v>0</v>
      </c>
      <c r="V17">
        <v>0</v>
      </c>
      <c r="W17">
        <v>1</v>
      </c>
      <c r="X17">
        <v>1</v>
      </c>
      <c r="Y17">
        <v>0</v>
      </c>
      <c r="Z17">
        <v>0</v>
      </c>
      <c r="AA17">
        <v>1</v>
      </c>
      <c r="AB17">
        <v>1</v>
      </c>
      <c r="AC17">
        <v>0</v>
      </c>
      <c r="AD17">
        <v>0</v>
      </c>
    </row>
    <row r="18" spans="1:30" x14ac:dyDescent="0.25">
      <c r="A18" s="8">
        <v>15</v>
      </c>
      <c r="B18">
        <v>15</v>
      </c>
      <c r="C18">
        <v>0</v>
      </c>
      <c r="D18">
        <v>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</v>
      </c>
      <c r="L18">
        <v>0</v>
      </c>
      <c r="M18">
        <v>1</v>
      </c>
      <c r="N18">
        <v>1</v>
      </c>
      <c r="O18">
        <v>1</v>
      </c>
      <c r="P18" s="2">
        <v>1</v>
      </c>
      <c r="Q18">
        <v>1</v>
      </c>
      <c r="R18">
        <v>1</v>
      </c>
      <c r="S18">
        <v>1</v>
      </c>
      <c r="T18">
        <v>1</v>
      </c>
      <c r="U18">
        <v>1</v>
      </c>
      <c r="V18">
        <v>0</v>
      </c>
      <c r="W18">
        <v>1</v>
      </c>
      <c r="X18">
        <v>1</v>
      </c>
      <c r="Y18">
        <v>0</v>
      </c>
      <c r="Z18">
        <v>0</v>
      </c>
      <c r="AA18">
        <v>1</v>
      </c>
      <c r="AB18">
        <v>1</v>
      </c>
      <c r="AC18">
        <v>0</v>
      </c>
      <c r="AD18">
        <v>0</v>
      </c>
    </row>
    <row r="19" spans="1:30" x14ac:dyDescent="0.25">
      <c r="A19" s="8">
        <v>16</v>
      </c>
      <c r="B19">
        <v>16</v>
      </c>
      <c r="C19">
        <v>0</v>
      </c>
      <c r="D19">
        <v>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</v>
      </c>
      <c r="L19">
        <v>0</v>
      </c>
      <c r="M19">
        <v>0</v>
      </c>
      <c r="N19">
        <v>1</v>
      </c>
      <c r="O19">
        <v>1</v>
      </c>
      <c r="P19" s="2">
        <v>1</v>
      </c>
      <c r="Q19">
        <v>0</v>
      </c>
      <c r="R19">
        <v>1</v>
      </c>
      <c r="S19">
        <v>1</v>
      </c>
      <c r="T19">
        <v>1</v>
      </c>
      <c r="U19">
        <v>0</v>
      </c>
      <c r="V19">
        <v>0</v>
      </c>
      <c r="W19">
        <v>1</v>
      </c>
      <c r="X19">
        <v>1</v>
      </c>
      <c r="Y19">
        <v>0</v>
      </c>
      <c r="Z19">
        <v>0</v>
      </c>
      <c r="AA19">
        <v>1</v>
      </c>
      <c r="AB19">
        <v>1</v>
      </c>
      <c r="AC19">
        <v>0</v>
      </c>
      <c r="AD19">
        <v>0</v>
      </c>
    </row>
    <row r="20" spans="1:30" x14ac:dyDescent="0.25">
      <c r="A20" s="8">
        <v>17</v>
      </c>
      <c r="B20">
        <v>17</v>
      </c>
      <c r="C20">
        <v>0</v>
      </c>
      <c r="D20">
        <v>1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</v>
      </c>
      <c r="L20">
        <v>0</v>
      </c>
      <c r="M20">
        <v>0</v>
      </c>
      <c r="N20">
        <v>1</v>
      </c>
      <c r="O20">
        <v>1</v>
      </c>
      <c r="P20" s="2">
        <v>1</v>
      </c>
      <c r="Q20">
        <v>0</v>
      </c>
      <c r="R20">
        <v>1</v>
      </c>
      <c r="S20">
        <v>1</v>
      </c>
      <c r="T20">
        <v>1</v>
      </c>
      <c r="U20">
        <v>0</v>
      </c>
      <c r="V20">
        <v>0</v>
      </c>
      <c r="W20">
        <v>1</v>
      </c>
      <c r="X20">
        <v>1</v>
      </c>
      <c r="Y20">
        <v>0</v>
      </c>
      <c r="Z20">
        <v>0</v>
      </c>
      <c r="AA20">
        <v>1</v>
      </c>
      <c r="AB20">
        <v>1</v>
      </c>
      <c r="AC20">
        <v>0</v>
      </c>
      <c r="AD20">
        <v>0</v>
      </c>
    </row>
    <row r="21" spans="1:30" x14ac:dyDescent="0.25">
      <c r="A21" s="8">
        <v>18</v>
      </c>
      <c r="B21">
        <v>18</v>
      </c>
      <c r="C21">
        <v>0</v>
      </c>
      <c r="D21">
        <v>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1</v>
      </c>
      <c r="O21">
        <v>1</v>
      </c>
      <c r="P21" s="2">
        <v>1</v>
      </c>
      <c r="Q21">
        <v>0</v>
      </c>
      <c r="R21">
        <v>1</v>
      </c>
      <c r="S21">
        <v>1</v>
      </c>
      <c r="T21">
        <v>1</v>
      </c>
      <c r="U21">
        <v>0</v>
      </c>
      <c r="V21">
        <v>0</v>
      </c>
      <c r="W21">
        <v>1</v>
      </c>
      <c r="X21">
        <v>1</v>
      </c>
      <c r="Y21">
        <v>0</v>
      </c>
      <c r="Z21">
        <v>0</v>
      </c>
      <c r="AA21">
        <v>1</v>
      </c>
      <c r="AB21">
        <v>1</v>
      </c>
      <c r="AC21">
        <v>0</v>
      </c>
      <c r="AD21">
        <v>0</v>
      </c>
    </row>
    <row r="22" spans="1:30" x14ac:dyDescent="0.25">
      <c r="A22" s="8">
        <v>19</v>
      </c>
      <c r="B22">
        <v>19</v>
      </c>
      <c r="C22">
        <v>0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1</v>
      </c>
      <c r="P22" s="2">
        <v>1</v>
      </c>
      <c r="Q22">
        <v>0</v>
      </c>
      <c r="R22">
        <v>1</v>
      </c>
      <c r="S22">
        <v>1</v>
      </c>
      <c r="T22">
        <v>1</v>
      </c>
      <c r="U22">
        <v>0</v>
      </c>
      <c r="V22">
        <v>0</v>
      </c>
      <c r="W22">
        <v>1</v>
      </c>
      <c r="X22">
        <v>1</v>
      </c>
      <c r="Y22">
        <v>0</v>
      </c>
      <c r="Z22">
        <v>0</v>
      </c>
      <c r="AA22">
        <v>1</v>
      </c>
      <c r="AB22">
        <v>1</v>
      </c>
      <c r="AC22">
        <v>0</v>
      </c>
      <c r="AD22">
        <v>0</v>
      </c>
    </row>
    <row r="23" spans="1:30" x14ac:dyDescent="0.25">
      <c r="A23" s="8">
        <v>20</v>
      </c>
      <c r="B23">
        <v>20</v>
      </c>
      <c r="C23">
        <v>0</v>
      </c>
      <c r="D23">
        <v>1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</v>
      </c>
      <c r="L23">
        <v>0</v>
      </c>
      <c r="M23">
        <v>0</v>
      </c>
      <c r="N23">
        <v>1</v>
      </c>
      <c r="O23">
        <v>1</v>
      </c>
      <c r="P23" s="2">
        <v>1</v>
      </c>
      <c r="Q23">
        <v>0</v>
      </c>
      <c r="R23">
        <v>1</v>
      </c>
      <c r="S23">
        <v>1</v>
      </c>
      <c r="T23">
        <v>1</v>
      </c>
      <c r="U23">
        <v>0</v>
      </c>
      <c r="V23">
        <v>0</v>
      </c>
      <c r="W23">
        <v>1</v>
      </c>
      <c r="X23">
        <v>1</v>
      </c>
      <c r="Y23">
        <v>0</v>
      </c>
      <c r="Z23">
        <v>0</v>
      </c>
      <c r="AA23">
        <v>1</v>
      </c>
      <c r="AB23">
        <v>1</v>
      </c>
      <c r="AC23">
        <v>0</v>
      </c>
      <c r="AD23">
        <v>0</v>
      </c>
    </row>
    <row r="24" spans="1:30" x14ac:dyDescent="0.25">
      <c r="A24" s="8">
        <v>21</v>
      </c>
      <c r="B24">
        <v>21</v>
      </c>
      <c r="C24">
        <v>0</v>
      </c>
      <c r="D24">
        <v>1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</v>
      </c>
      <c r="L24">
        <v>0</v>
      </c>
      <c r="M24">
        <v>0</v>
      </c>
      <c r="N24">
        <v>1</v>
      </c>
      <c r="O24">
        <v>1</v>
      </c>
      <c r="P24" s="2">
        <v>1</v>
      </c>
      <c r="Q24">
        <v>0</v>
      </c>
      <c r="R24">
        <v>1</v>
      </c>
      <c r="S24">
        <v>1</v>
      </c>
      <c r="T24">
        <v>1</v>
      </c>
      <c r="U24">
        <v>0</v>
      </c>
      <c r="V24">
        <v>0</v>
      </c>
      <c r="W24">
        <v>1</v>
      </c>
      <c r="X24">
        <v>1</v>
      </c>
      <c r="Y24">
        <v>0</v>
      </c>
      <c r="Z24">
        <v>0</v>
      </c>
      <c r="AA24">
        <v>1</v>
      </c>
      <c r="AB24">
        <v>1</v>
      </c>
      <c r="AC24">
        <v>0</v>
      </c>
      <c r="AD24">
        <v>0</v>
      </c>
    </row>
    <row r="25" spans="1:30" x14ac:dyDescent="0.25">
      <c r="A25" s="8">
        <v>22</v>
      </c>
      <c r="B25">
        <v>22</v>
      </c>
      <c r="C25">
        <v>0</v>
      </c>
      <c r="D25">
        <v>1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</v>
      </c>
      <c r="L25">
        <v>0</v>
      </c>
      <c r="M25">
        <v>1</v>
      </c>
      <c r="N25">
        <v>1</v>
      </c>
      <c r="O25">
        <v>1</v>
      </c>
      <c r="P25" s="2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0</v>
      </c>
      <c r="W25">
        <v>1</v>
      </c>
      <c r="X25">
        <v>1</v>
      </c>
      <c r="Y25">
        <v>0</v>
      </c>
      <c r="Z25">
        <v>0</v>
      </c>
      <c r="AA25">
        <v>1</v>
      </c>
      <c r="AB25">
        <v>1</v>
      </c>
      <c r="AC25">
        <v>0</v>
      </c>
      <c r="AD25">
        <v>0</v>
      </c>
    </row>
    <row r="26" spans="1:30" x14ac:dyDescent="0.25">
      <c r="A26" s="8">
        <v>23</v>
      </c>
      <c r="B26">
        <v>23</v>
      </c>
      <c r="C26">
        <v>0</v>
      </c>
      <c r="D26">
        <v>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</v>
      </c>
      <c r="L26">
        <v>0</v>
      </c>
      <c r="M26">
        <v>0</v>
      </c>
      <c r="N26">
        <v>1</v>
      </c>
      <c r="O26">
        <v>1</v>
      </c>
      <c r="P26" s="2">
        <v>1</v>
      </c>
      <c r="Q26">
        <v>0</v>
      </c>
      <c r="R26">
        <v>1</v>
      </c>
      <c r="S26">
        <v>1</v>
      </c>
      <c r="T26">
        <v>1</v>
      </c>
      <c r="U26">
        <v>0</v>
      </c>
      <c r="V26">
        <v>0</v>
      </c>
      <c r="W26">
        <v>1</v>
      </c>
      <c r="X26">
        <v>1</v>
      </c>
      <c r="Y26">
        <v>0</v>
      </c>
      <c r="Z26">
        <v>0</v>
      </c>
      <c r="AA26">
        <v>1</v>
      </c>
      <c r="AB26">
        <v>1</v>
      </c>
      <c r="AC26">
        <v>0</v>
      </c>
      <c r="AD26">
        <v>0</v>
      </c>
    </row>
    <row r="27" spans="1:30" x14ac:dyDescent="0.25">
      <c r="A27" s="8">
        <v>24</v>
      </c>
      <c r="B27">
        <v>24</v>
      </c>
      <c r="C27">
        <v>0</v>
      </c>
      <c r="D27">
        <v>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</v>
      </c>
      <c r="L27">
        <v>0</v>
      </c>
      <c r="M27">
        <v>0</v>
      </c>
      <c r="N27">
        <v>1</v>
      </c>
      <c r="O27">
        <v>1</v>
      </c>
      <c r="P27" s="2">
        <v>1</v>
      </c>
      <c r="Q27">
        <v>0</v>
      </c>
      <c r="R27">
        <v>1</v>
      </c>
      <c r="S27">
        <v>1</v>
      </c>
      <c r="T27">
        <v>1</v>
      </c>
      <c r="U27">
        <v>0</v>
      </c>
      <c r="V27">
        <v>0</v>
      </c>
      <c r="W27">
        <v>1</v>
      </c>
      <c r="X27">
        <v>1</v>
      </c>
      <c r="Y27">
        <v>0</v>
      </c>
      <c r="Z27">
        <v>0</v>
      </c>
      <c r="AA27">
        <v>1</v>
      </c>
      <c r="AB27">
        <v>1</v>
      </c>
      <c r="AC27">
        <v>0</v>
      </c>
      <c r="AD27">
        <v>0</v>
      </c>
    </row>
    <row r="28" spans="1:30" x14ac:dyDescent="0.25">
      <c r="A28" s="8">
        <v>25</v>
      </c>
      <c r="B28">
        <v>25</v>
      </c>
      <c r="C28">
        <v>0</v>
      </c>
      <c r="D28">
        <v>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</v>
      </c>
      <c r="L28">
        <v>0</v>
      </c>
      <c r="M28">
        <v>0</v>
      </c>
      <c r="N28">
        <v>1</v>
      </c>
      <c r="O28">
        <v>1</v>
      </c>
      <c r="P28" s="2">
        <v>1</v>
      </c>
      <c r="Q28">
        <v>0</v>
      </c>
      <c r="R28">
        <v>1</v>
      </c>
      <c r="S28">
        <v>1</v>
      </c>
      <c r="T28">
        <v>1</v>
      </c>
      <c r="U28">
        <v>0</v>
      </c>
      <c r="V28">
        <v>0</v>
      </c>
      <c r="W28">
        <v>1</v>
      </c>
      <c r="X28">
        <v>1</v>
      </c>
      <c r="Y28">
        <v>0</v>
      </c>
      <c r="Z28">
        <v>0</v>
      </c>
      <c r="AA28">
        <v>1</v>
      </c>
      <c r="AB28">
        <v>1</v>
      </c>
      <c r="AC28">
        <v>0</v>
      </c>
      <c r="AD28">
        <v>0</v>
      </c>
    </row>
    <row r="29" spans="1:30" x14ac:dyDescent="0.25">
      <c r="A29" s="8">
        <v>26</v>
      </c>
      <c r="B29">
        <v>26</v>
      </c>
      <c r="C29">
        <v>0</v>
      </c>
      <c r="D29">
        <v>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</v>
      </c>
      <c r="L29">
        <v>0</v>
      </c>
      <c r="M29">
        <v>0</v>
      </c>
      <c r="N29">
        <v>1</v>
      </c>
      <c r="O29">
        <v>1</v>
      </c>
      <c r="P29" s="2">
        <v>1</v>
      </c>
      <c r="Q29">
        <v>0</v>
      </c>
      <c r="R29">
        <v>1</v>
      </c>
      <c r="S29">
        <v>1</v>
      </c>
      <c r="T29">
        <v>1</v>
      </c>
      <c r="U29">
        <v>0</v>
      </c>
      <c r="V29">
        <v>0</v>
      </c>
      <c r="W29">
        <v>1</v>
      </c>
      <c r="X29">
        <v>1</v>
      </c>
      <c r="Y29">
        <v>0</v>
      </c>
      <c r="Z29">
        <v>0</v>
      </c>
      <c r="AA29">
        <v>1</v>
      </c>
      <c r="AB29">
        <v>1</v>
      </c>
      <c r="AC29">
        <v>0</v>
      </c>
      <c r="AD29">
        <v>0</v>
      </c>
    </row>
    <row r="30" spans="1:30" x14ac:dyDescent="0.25">
      <c r="A30" s="8">
        <v>27</v>
      </c>
      <c r="B30">
        <v>27</v>
      </c>
      <c r="C30">
        <v>0</v>
      </c>
      <c r="D30">
        <v>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</v>
      </c>
      <c r="L30">
        <v>0</v>
      </c>
      <c r="M30">
        <v>0</v>
      </c>
      <c r="N30">
        <v>1</v>
      </c>
      <c r="O30">
        <v>1</v>
      </c>
      <c r="P30" s="2">
        <v>1</v>
      </c>
      <c r="Q30">
        <v>0</v>
      </c>
      <c r="R30">
        <v>1</v>
      </c>
      <c r="S30">
        <v>1</v>
      </c>
      <c r="T30">
        <v>1</v>
      </c>
      <c r="U30">
        <v>0</v>
      </c>
      <c r="V30">
        <v>0</v>
      </c>
      <c r="W30">
        <v>1</v>
      </c>
      <c r="X30">
        <v>1</v>
      </c>
      <c r="Y30">
        <v>0</v>
      </c>
      <c r="Z30">
        <v>0</v>
      </c>
      <c r="AA30">
        <v>1</v>
      </c>
      <c r="AB30">
        <v>1</v>
      </c>
      <c r="AC30">
        <v>0</v>
      </c>
      <c r="AD30">
        <v>0</v>
      </c>
    </row>
    <row r="31" spans="1:30" x14ac:dyDescent="0.25">
      <c r="A31" s="8">
        <v>28</v>
      </c>
      <c r="B31">
        <v>28</v>
      </c>
      <c r="C31">
        <v>0</v>
      </c>
      <c r="D31">
        <v>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</v>
      </c>
      <c r="L31">
        <v>0</v>
      </c>
      <c r="M31">
        <v>0</v>
      </c>
      <c r="N31">
        <v>1</v>
      </c>
      <c r="O31">
        <v>1</v>
      </c>
      <c r="P31" s="2">
        <v>1</v>
      </c>
      <c r="Q31">
        <v>0</v>
      </c>
      <c r="R31">
        <v>1</v>
      </c>
      <c r="S31">
        <v>1</v>
      </c>
      <c r="T31">
        <v>1</v>
      </c>
      <c r="U31">
        <v>0</v>
      </c>
      <c r="V31">
        <v>0</v>
      </c>
      <c r="W31">
        <v>1</v>
      </c>
      <c r="X31">
        <v>1</v>
      </c>
      <c r="Y31">
        <v>0</v>
      </c>
      <c r="Z31">
        <v>0</v>
      </c>
      <c r="AA31">
        <v>1</v>
      </c>
      <c r="AB31">
        <v>1</v>
      </c>
      <c r="AC31">
        <v>0</v>
      </c>
      <c r="AD31">
        <v>0</v>
      </c>
    </row>
    <row r="32" spans="1:30" x14ac:dyDescent="0.25">
      <c r="A32" s="8">
        <v>29</v>
      </c>
      <c r="B32">
        <v>29</v>
      </c>
      <c r="C32">
        <v>0</v>
      </c>
      <c r="D32">
        <v>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</v>
      </c>
      <c r="L32">
        <v>0</v>
      </c>
      <c r="M32">
        <v>1</v>
      </c>
      <c r="N32">
        <v>1</v>
      </c>
      <c r="O32">
        <v>1</v>
      </c>
      <c r="P32" s="2">
        <v>1</v>
      </c>
      <c r="Q32">
        <v>1</v>
      </c>
      <c r="R32">
        <v>1</v>
      </c>
      <c r="S32">
        <v>1</v>
      </c>
      <c r="T32">
        <v>1</v>
      </c>
      <c r="U32">
        <v>1</v>
      </c>
      <c r="V32">
        <v>0</v>
      </c>
      <c r="W32">
        <v>1</v>
      </c>
      <c r="X32">
        <v>1</v>
      </c>
      <c r="Y32">
        <v>0</v>
      </c>
      <c r="Z32">
        <v>0</v>
      </c>
      <c r="AA32">
        <v>1</v>
      </c>
      <c r="AB32">
        <v>1</v>
      </c>
      <c r="AC32">
        <v>0</v>
      </c>
      <c r="AD32">
        <v>0</v>
      </c>
    </row>
    <row r="33" spans="1:30" x14ac:dyDescent="0.25">
      <c r="A33" s="8">
        <v>30</v>
      </c>
      <c r="B33">
        <v>30</v>
      </c>
      <c r="C33">
        <v>0</v>
      </c>
      <c r="D33">
        <v>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</v>
      </c>
      <c r="L33">
        <v>0</v>
      </c>
      <c r="M33">
        <v>0</v>
      </c>
      <c r="N33">
        <v>1</v>
      </c>
      <c r="O33">
        <v>1</v>
      </c>
      <c r="P33" s="2">
        <v>1</v>
      </c>
      <c r="Q33">
        <v>0</v>
      </c>
      <c r="R33">
        <v>1</v>
      </c>
      <c r="S33">
        <v>1</v>
      </c>
      <c r="T33">
        <v>1</v>
      </c>
      <c r="U33">
        <v>0</v>
      </c>
      <c r="V33">
        <v>0</v>
      </c>
      <c r="W33">
        <v>1</v>
      </c>
      <c r="X33">
        <v>1</v>
      </c>
      <c r="Y33">
        <v>0</v>
      </c>
      <c r="Z33">
        <v>0</v>
      </c>
      <c r="AA33">
        <v>1</v>
      </c>
      <c r="AB33">
        <v>1</v>
      </c>
      <c r="AC33">
        <v>0</v>
      </c>
      <c r="AD33">
        <v>0</v>
      </c>
    </row>
    <row r="34" spans="1:30" x14ac:dyDescent="0.25">
      <c r="A34" s="8">
        <v>31</v>
      </c>
      <c r="B34">
        <v>31</v>
      </c>
      <c r="C34">
        <v>0</v>
      </c>
      <c r="D34">
        <v>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</v>
      </c>
      <c r="L34">
        <v>0</v>
      </c>
      <c r="M34">
        <v>0</v>
      </c>
      <c r="N34">
        <v>1</v>
      </c>
      <c r="O34">
        <v>1</v>
      </c>
      <c r="P34" s="2">
        <v>1</v>
      </c>
      <c r="Q34">
        <v>0</v>
      </c>
      <c r="R34">
        <v>1</v>
      </c>
      <c r="S34">
        <v>1</v>
      </c>
      <c r="T34">
        <v>1</v>
      </c>
      <c r="U34">
        <v>0</v>
      </c>
      <c r="V34">
        <v>0</v>
      </c>
      <c r="W34">
        <v>1</v>
      </c>
      <c r="X34">
        <v>1</v>
      </c>
      <c r="Y34">
        <v>0</v>
      </c>
      <c r="Z34">
        <v>0</v>
      </c>
      <c r="AA34">
        <v>1</v>
      </c>
      <c r="AB34">
        <v>1</v>
      </c>
      <c r="AC34">
        <v>0</v>
      </c>
      <c r="AD34">
        <v>0</v>
      </c>
    </row>
    <row r="35" spans="1:30" x14ac:dyDescent="0.25">
      <c r="A35" s="8">
        <v>32</v>
      </c>
      <c r="B35">
        <v>32</v>
      </c>
      <c r="C35">
        <v>0</v>
      </c>
      <c r="D35">
        <v>1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1</v>
      </c>
      <c r="L35">
        <v>0</v>
      </c>
      <c r="M35">
        <v>0</v>
      </c>
      <c r="N35">
        <v>1</v>
      </c>
      <c r="O35">
        <v>1</v>
      </c>
      <c r="P35" s="2">
        <v>1</v>
      </c>
      <c r="Q35">
        <v>0</v>
      </c>
      <c r="R35">
        <v>1</v>
      </c>
      <c r="S35">
        <v>1</v>
      </c>
      <c r="T35">
        <v>1</v>
      </c>
      <c r="U35">
        <v>0</v>
      </c>
      <c r="V35">
        <v>1</v>
      </c>
      <c r="W35">
        <v>1</v>
      </c>
      <c r="X35">
        <v>1</v>
      </c>
      <c r="Y35">
        <v>1</v>
      </c>
      <c r="Z35">
        <v>0</v>
      </c>
      <c r="AA35">
        <v>1</v>
      </c>
      <c r="AB35">
        <v>1</v>
      </c>
      <c r="AC35">
        <v>1</v>
      </c>
      <c r="AD35">
        <v>0</v>
      </c>
    </row>
    <row r="36" spans="1:30" x14ac:dyDescent="0.25">
      <c r="A36" s="8">
        <v>33</v>
      </c>
      <c r="B36">
        <v>33</v>
      </c>
      <c r="C36">
        <v>0</v>
      </c>
      <c r="D36">
        <v>1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1</v>
      </c>
      <c r="O36">
        <v>1</v>
      </c>
      <c r="P36" s="2">
        <v>1</v>
      </c>
      <c r="Q36">
        <v>0</v>
      </c>
      <c r="R36">
        <v>1</v>
      </c>
      <c r="S36">
        <v>1</v>
      </c>
      <c r="T36">
        <v>1</v>
      </c>
      <c r="U36">
        <v>0</v>
      </c>
      <c r="V36">
        <v>0</v>
      </c>
      <c r="W36">
        <v>1</v>
      </c>
      <c r="X36">
        <v>1</v>
      </c>
      <c r="Y36">
        <v>0</v>
      </c>
      <c r="Z36">
        <v>0</v>
      </c>
      <c r="AA36">
        <v>1</v>
      </c>
      <c r="AB36">
        <v>1</v>
      </c>
      <c r="AC36">
        <v>0</v>
      </c>
      <c r="AD36">
        <v>0</v>
      </c>
    </row>
    <row r="37" spans="1:30" x14ac:dyDescent="0.25">
      <c r="A37" s="8">
        <v>34</v>
      </c>
      <c r="B37">
        <v>34</v>
      </c>
      <c r="C37">
        <v>0</v>
      </c>
      <c r="D37">
        <v>1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</v>
      </c>
      <c r="L37">
        <v>0</v>
      </c>
      <c r="M37">
        <v>0</v>
      </c>
      <c r="N37">
        <v>1</v>
      </c>
      <c r="O37">
        <v>1</v>
      </c>
      <c r="P37" s="2">
        <v>1</v>
      </c>
      <c r="Q37">
        <v>0</v>
      </c>
      <c r="R37">
        <v>1</v>
      </c>
      <c r="S37">
        <v>1</v>
      </c>
      <c r="T37">
        <v>1</v>
      </c>
      <c r="U37">
        <v>0</v>
      </c>
      <c r="V37">
        <v>0</v>
      </c>
      <c r="W37">
        <v>1</v>
      </c>
      <c r="X37">
        <v>1</v>
      </c>
      <c r="Y37">
        <v>0</v>
      </c>
      <c r="Z37">
        <v>0</v>
      </c>
      <c r="AA37">
        <v>1</v>
      </c>
      <c r="AB37">
        <v>1</v>
      </c>
      <c r="AC37">
        <v>0</v>
      </c>
      <c r="AD37">
        <v>0</v>
      </c>
    </row>
    <row r="38" spans="1:30" x14ac:dyDescent="0.25">
      <c r="A38" s="8">
        <v>35</v>
      </c>
      <c r="B38">
        <v>35</v>
      </c>
      <c r="C38">
        <v>0</v>
      </c>
      <c r="D38">
        <v>1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</v>
      </c>
      <c r="L38">
        <v>0</v>
      </c>
      <c r="M38">
        <v>0</v>
      </c>
      <c r="N38">
        <v>1</v>
      </c>
      <c r="O38">
        <v>1</v>
      </c>
      <c r="P38" s="2">
        <v>1</v>
      </c>
      <c r="Q38">
        <v>0</v>
      </c>
      <c r="R38">
        <v>1</v>
      </c>
      <c r="S38">
        <v>1</v>
      </c>
      <c r="T38">
        <v>1</v>
      </c>
      <c r="U38">
        <v>0</v>
      </c>
      <c r="V38">
        <v>0</v>
      </c>
      <c r="W38">
        <v>1</v>
      </c>
      <c r="X38">
        <v>1</v>
      </c>
      <c r="Y38">
        <v>0</v>
      </c>
      <c r="Z38">
        <v>0</v>
      </c>
      <c r="AA38">
        <v>1</v>
      </c>
      <c r="AB38">
        <v>1</v>
      </c>
      <c r="AC38">
        <v>0</v>
      </c>
      <c r="AD38">
        <v>0</v>
      </c>
    </row>
    <row r="39" spans="1:30" x14ac:dyDescent="0.25">
      <c r="A39" s="8">
        <v>36</v>
      </c>
      <c r="B39">
        <v>36</v>
      </c>
      <c r="C39">
        <v>0</v>
      </c>
      <c r="D39">
        <v>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</v>
      </c>
      <c r="L39">
        <v>0</v>
      </c>
      <c r="M39">
        <v>1</v>
      </c>
      <c r="N39">
        <v>1</v>
      </c>
      <c r="O39">
        <v>1</v>
      </c>
      <c r="P39" s="2">
        <v>1</v>
      </c>
      <c r="Q39">
        <v>1</v>
      </c>
      <c r="R39">
        <v>1</v>
      </c>
      <c r="S39">
        <v>1</v>
      </c>
      <c r="T39">
        <v>1</v>
      </c>
      <c r="U39">
        <v>1</v>
      </c>
      <c r="V39">
        <v>0</v>
      </c>
      <c r="W39">
        <v>1</v>
      </c>
      <c r="X39">
        <v>1</v>
      </c>
      <c r="Y39">
        <v>0</v>
      </c>
      <c r="Z39">
        <v>0</v>
      </c>
      <c r="AA39">
        <v>1</v>
      </c>
      <c r="AB39">
        <v>1</v>
      </c>
      <c r="AC39">
        <v>0</v>
      </c>
      <c r="AD39">
        <v>0</v>
      </c>
    </row>
    <row r="40" spans="1:30" x14ac:dyDescent="0.25">
      <c r="A40" s="8">
        <v>37</v>
      </c>
      <c r="B40">
        <v>37</v>
      </c>
      <c r="C40">
        <v>0</v>
      </c>
      <c r="D40">
        <v>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</v>
      </c>
      <c r="L40">
        <v>0</v>
      </c>
      <c r="M40">
        <v>0</v>
      </c>
      <c r="N40">
        <v>1</v>
      </c>
      <c r="O40">
        <v>1</v>
      </c>
      <c r="P40" s="2">
        <v>1</v>
      </c>
      <c r="Q40">
        <v>0</v>
      </c>
      <c r="R40">
        <v>1</v>
      </c>
      <c r="S40">
        <v>1</v>
      </c>
      <c r="T40">
        <v>1</v>
      </c>
      <c r="U40">
        <v>0</v>
      </c>
      <c r="V40">
        <v>0</v>
      </c>
      <c r="W40">
        <v>1</v>
      </c>
      <c r="X40">
        <v>1</v>
      </c>
      <c r="Y40">
        <v>0</v>
      </c>
      <c r="Z40">
        <v>0</v>
      </c>
      <c r="AA40">
        <v>1</v>
      </c>
      <c r="AB40">
        <v>1</v>
      </c>
      <c r="AC40">
        <v>0</v>
      </c>
      <c r="AD40">
        <v>0</v>
      </c>
    </row>
    <row r="41" spans="1:30" x14ac:dyDescent="0.25">
      <c r="A41" s="8">
        <v>38</v>
      </c>
      <c r="B41">
        <v>38</v>
      </c>
      <c r="C41">
        <v>0</v>
      </c>
      <c r="D41">
        <v>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1</v>
      </c>
      <c r="O41">
        <v>1</v>
      </c>
      <c r="P41" s="2">
        <v>1</v>
      </c>
      <c r="Q41">
        <v>0</v>
      </c>
      <c r="R41">
        <v>1</v>
      </c>
      <c r="S41">
        <v>1</v>
      </c>
      <c r="T41">
        <v>1</v>
      </c>
      <c r="U41">
        <v>0</v>
      </c>
      <c r="V41">
        <v>0</v>
      </c>
      <c r="W41">
        <v>1</v>
      </c>
      <c r="X41">
        <v>1</v>
      </c>
      <c r="Y41">
        <v>0</v>
      </c>
      <c r="Z41">
        <v>0</v>
      </c>
      <c r="AA41">
        <v>1</v>
      </c>
      <c r="AB41">
        <v>1</v>
      </c>
      <c r="AC41">
        <v>0</v>
      </c>
      <c r="AD41">
        <v>0</v>
      </c>
    </row>
    <row r="42" spans="1:30" x14ac:dyDescent="0.25">
      <c r="A42" s="8">
        <v>39</v>
      </c>
      <c r="B42">
        <v>39</v>
      </c>
      <c r="C42">
        <v>0</v>
      </c>
      <c r="D42">
        <v>1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</v>
      </c>
      <c r="L42">
        <v>0</v>
      </c>
      <c r="M42">
        <v>0</v>
      </c>
      <c r="N42">
        <v>1</v>
      </c>
      <c r="O42">
        <v>1</v>
      </c>
      <c r="P42" s="2">
        <v>1</v>
      </c>
      <c r="Q42">
        <v>0</v>
      </c>
      <c r="R42">
        <v>1</v>
      </c>
      <c r="S42">
        <v>1</v>
      </c>
      <c r="T42">
        <v>1</v>
      </c>
      <c r="U42">
        <v>0</v>
      </c>
      <c r="V42">
        <v>0</v>
      </c>
      <c r="W42">
        <v>1</v>
      </c>
      <c r="X42">
        <v>1</v>
      </c>
      <c r="Y42">
        <v>0</v>
      </c>
      <c r="Z42">
        <v>0</v>
      </c>
      <c r="AA42">
        <v>1</v>
      </c>
      <c r="AB42">
        <v>1</v>
      </c>
      <c r="AC42">
        <v>0</v>
      </c>
      <c r="AD42">
        <v>0</v>
      </c>
    </row>
    <row r="43" spans="1:30" x14ac:dyDescent="0.25">
      <c r="A43" s="8">
        <v>40</v>
      </c>
      <c r="B43">
        <v>40</v>
      </c>
      <c r="C43">
        <v>0</v>
      </c>
      <c r="D43">
        <v>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</v>
      </c>
      <c r="L43">
        <v>0</v>
      </c>
      <c r="M43">
        <v>0</v>
      </c>
      <c r="N43">
        <v>1</v>
      </c>
      <c r="O43">
        <v>1</v>
      </c>
      <c r="P43" s="2">
        <v>1</v>
      </c>
      <c r="Q43">
        <v>0</v>
      </c>
      <c r="R43">
        <v>1</v>
      </c>
      <c r="S43">
        <v>1</v>
      </c>
      <c r="T43">
        <v>1</v>
      </c>
      <c r="U43">
        <v>0</v>
      </c>
      <c r="V43">
        <v>0</v>
      </c>
      <c r="W43">
        <v>1</v>
      </c>
      <c r="X43">
        <v>1</v>
      </c>
      <c r="Y43">
        <v>0</v>
      </c>
      <c r="Z43">
        <v>0</v>
      </c>
      <c r="AA43">
        <v>1</v>
      </c>
      <c r="AB43">
        <v>1</v>
      </c>
      <c r="AC43">
        <v>0</v>
      </c>
      <c r="AD43">
        <v>0</v>
      </c>
    </row>
    <row r="44" spans="1:30" x14ac:dyDescent="0.25">
      <c r="A44" s="8">
        <v>41</v>
      </c>
      <c r="B44">
        <v>41</v>
      </c>
      <c r="C44">
        <v>0</v>
      </c>
      <c r="D44">
        <v>1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</v>
      </c>
      <c r="L44">
        <v>0</v>
      </c>
      <c r="M44">
        <v>0</v>
      </c>
      <c r="N44">
        <v>1</v>
      </c>
      <c r="O44">
        <v>1</v>
      </c>
      <c r="P44" s="2">
        <v>1</v>
      </c>
      <c r="Q44">
        <v>0</v>
      </c>
      <c r="R44">
        <v>1</v>
      </c>
      <c r="S44">
        <v>1</v>
      </c>
      <c r="T44">
        <v>1</v>
      </c>
      <c r="U44">
        <v>0</v>
      </c>
      <c r="V44">
        <v>0</v>
      </c>
      <c r="W44">
        <v>1</v>
      </c>
      <c r="X44">
        <v>1</v>
      </c>
      <c r="Y44">
        <v>0</v>
      </c>
      <c r="Z44">
        <v>0</v>
      </c>
      <c r="AA44">
        <v>1</v>
      </c>
      <c r="AB44">
        <v>1</v>
      </c>
      <c r="AC44">
        <v>0</v>
      </c>
      <c r="AD44">
        <v>0</v>
      </c>
    </row>
    <row r="45" spans="1:30" x14ac:dyDescent="0.25">
      <c r="A45" s="8">
        <v>42</v>
      </c>
      <c r="B45">
        <v>42</v>
      </c>
      <c r="C45">
        <v>0</v>
      </c>
      <c r="D45">
        <v>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</v>
      </c>
      <c r="L45">
        <v>0</v>
      </c>
      <c r="M45">
        <v>0</v>
      </c>
      <c r="N45">
        <v>1</v>
      </c>
      <c r="O45">
        <v>1</v>
      </c>
      <c r="P45" s="2">
        <v>1</v>
      </c>
      <c r="Q45">
        <v>0</v>
      </c>
      <c r="R45">
        <v>1</v>
      </c>
      <c r="S45">
        <v>1</v>
      </c>
      <c r="T45">
        <v>1</v>
      </c>
      <c r="U45">
        <v>0</v>
      </c>
      <c r="V45">
        <v>0</v>
      </c>
      <c r="W45">
        <v>1</v>
      </c>
      <c r="X45">
        <v>1</v>
      </c>
      <c r="Y45">
        <v>0</v>
      </c>
      <c r="Z45">
        <v>0</v>
      </c>
      <c r="AA45">
        <v>1</v>
      </c>
      <c r="AB45">
        <v>1</v>
      </c>
      <c r="AC45">
        <v>0</v>
      </c>
      <c r="AD45">
        <v>0</v>
      </c>
    </row>
    <row r="46" spans="1:30" x14ac:dyDescent="0.25">
      <c r="A46" s="8">
        <v>43</v>
      </c>
      <c r="B46">
        <v>43</v>
      </c>
      <c r="C46">
        <v>0</v>
      </c>
      <c r="D46">
        <v>1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</v>
      </c>
      <c r="L46">
        <v>0</v>
      </c>
      <c r="M46">
        <v>1</v>
      </c>
      <c r="N46">
        <v>1</v>
      </c>
      <c r="O46">
        <v>1</v>
      </c>
      <c r="P46" s="2">
        <v>1</v>
      </c>
      <c r="Q46">
        <v>1</v>
      </c>
      <c r="R46">
        <v>1</v>
      </c>
      <c r="S46">
        <v>1</v>
      </c>
      <c r="T46">
        <v>1</v>
      </c>
      <c r="U46">
        <v>1</v>
      </c>
      <c r="V46">
        <v>0</v>
      </c>
      <c r="W46">
        <v>1</v>
      </c>
      <c r="X46">
        <v>1</v>
      </c>
      <c r="Y46">
        <v>0</v>
      </c>
      <c r="Z46">
        <v>0</v>
      </c>
      <c r="AA46">
        <v>1</v>
      </c>
      <c r="AB46">
        <v>1</v>
      </c>
      <c r="AC46">
        <v>0</v>
      </c>
      <c r="AD46">
        <v>0</v>
      </c>
    </row>
    <row r="47" spans="1:30" x14ac:dyDescent="0.25">
      <c r="A47" s="8">
        <v>44</v>
      </c>
      <c r="B47">
        <v>44</v>
      </c>
      <c r="C47">
        <v>0</v>
      </c>
      <c r="D47">
        <v>1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</v>
      </c>
      <c r="L47">
        <v>0</v>
      </c>
      <c r="M47">
        <v>0</v>
      </c>
      <c r="N47">
        <v>1</v>
      </c>
      <c r="O47">
        <v>1</v>
      </c>
      <c r="P47" s="2">
        <v>1</v>
      </c>
      <c r="Q47">
        <v>0</v>
      </c>
      <c r="R47">
        <v>1</v>
      </c>
      <c r="S47">
        <v>1</v>
      </c>
      <c r="T47">
        <v>1</v>
      </c>
      <c r="U47">
        <v>0</v>
      </c>
      <c r="V47">
        <v>0</v>
      </c>
      <c r="W47">
        <v>1</v>
      </c>
      <c r="X47">
        <v>1</v>
      </c>
      <c r="Y47">
        <v>0</v>
      </c>
      <c r="Z47">
        <v>0</v>
      </c>
      <c r="AA47">
        <v>1</v>
      </c>
      <c r="AB47">
        <v>1</v>
      </c>
      <c r="AC47">
        <v>0</v>
      </c>
      <c r="AD47">
        <v>0</v>
      </c>
    </row>
    <row r="48" spans="1:30" x14ac:dyDescent="0.25">
      <c r="A48" s="8">
        <v>45</v>
      </c>
      <c r="B48">
        <v>45</v>
      </c>
      <c r="C48">
        <v>0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</v>
      </c>
      <c r="L48">
        <v>0</v>
      </c>
      <c r="M48">
        <v>0</v>
      </c>
      <c r="N48">
        <v>1</v>
      </c>
      <c r="O48">
        <v>1</v>
      </c>
      <c r="P48" s="2">
        <v>1</v>
      </c>
      <c r="Q48">
        <v>0</v>
      </c>
      <c r="R48">
        <v>1</v>
      </c>
      <c r="S48">
        <v>1</v>
      </c>
      <c r="T48">
        <v>1</v>
      </c>
      <c r="U48">
        <v>0</v>
      </c>
      <c r="V48">
        <v>0</v>
      </c>
      <c r="W48">
        <v>1</v>
      </c>
      <c r="X48">
        <v>1</v>
      </c>
      <c r="Y48">
        <v>0</v>
      </c>
      <c r="Z48">
        <v>0</v>
      </c>
      <c r="AA48">
        <v>1</v>
      </c>
      <c r="AB48">
        <v>1</v>
      </c>
      <c r="AC48">
        <v>0</v>
      </c>
      <c r="AD48">
        <v>0</v>
      </c>
    </row>
    <row r="49" spans="1:30" x14ac:dyDescent="0.25">
      <c r="A49" s="8">
        <v>46</v>
      </c>
      <c r="B49">
        <v>46</v>
      </c>
      <c r="C49">
        <v>0</v>
      </c>
      <c r="D49">
        <v>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</v>
      </c>
      <c r="L49">
        <v>0</v>
      </c>
      <c r="M49">
        <v>0</v>
      </c>
      <c r="N49">
        <v>1</v>
      </c>
      <c r="O49">
        <v>1</v>
      </c>
      <c r="P49" s="2">
        <v>1</v>
      </c>
      <c r="Q49">
        <v>0</v>
      </c>
      <c r="R49">
        <v>1</v>
      </c>
      <c r="S49">
        <v>1</v>
      </c>
      <c r="T49">
        <v>1</v>
      </c>
      <c r="U49">
        <v>0</v>
      </c>
      <c r="V49">
        <v>0</v>
      </c>
      <c r="W49">
        <v>1</v>
      </c>
      <c r="X49">
        <v>1</v>
      </c>
      <c r="Y49">
        <v>0</v>
      </c>
      <c r="Z49">
        <v>0</v>
      </c>
      <c r="AA49">
        <v>1</v>
      </c>
      <c r="AB49">
        <v>1</v>
      </c>
      <c r="AC49">
        <v>0</v>
      </c>
      <c r="AD49">
        <v>0</v>
      </c>
    </row>
    <row r="50" spans="1:30" x14ac:dyDescent="0.25">
      <c r="A50" s="8">
        <v>47</v>
      </c>
      <c r="B50">
        <v>47</v>
      </c>
      <c r="C50">
        <v>0</v>
      </c>
      <c r="D50">
        <v>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</v>
      </c>
      <c r="L50">
        <v>0</v>
      </c>
      <c r="M50">
        <v>0</v>
      </c>
      <c r="N50">
        <v>1</v>
      </c>
      <c r="O50">
        <v>1</v>
      </c>
      <c r="P50" s="2">
        <v>1</v>
      </c>
      <c r="Q50">
        <v>0</v>
      </c>
      <c r="R50">
        <v>1</v>
      </c>
      <c r="S50">
        <v>1</v>
      </c>
      <c r="T50">
        <v>1</v>
      </c>
      <c r="U50">
        <v>0</v>
      </c>
      <c r="V50">
        <v>0</v>
      </c>
      <c r="W50">
        <v>1</v>
      </c>
      <c r="X50">
        <v>1</v>
      </c>
      <c r="Y50">
        <v>0</v>
      </c>
      <c r="Z50">
        <v>0</v>
      </c>
      <c r="AA50">
        <v>1</v>
      </c>
      <c r="AB50">
        <v>1</v>
      </c>
      <c r="AC50">
        <v>0</v>
      </c>
      <c r="AD50">
        <v>0</v>
      </c>
    </row>
    <row r="51" spans="1:30" x14ac:dyDescent="0.25">
      <c r="A51" s="8">
        <v>48</v>
      </c>
      <c r="B51">
        <v>48</v>
      </c>
      <c r="C51">
        <v>0</v>
      </c>
      <c r="D51">
        <v>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</v>
      </c>
      <c r="L51">
        <v>0</v>
      </c>
      <c r="M51">
        <v>0</v>
      </c>
      <c r="N51">
        <v>1</v>
      </c>
      <c r="O51">
        <v>1</v>
      </c>
      <c r="P51" s="2">
        <v>1</v>
      </c>
      <c r="Q51">
        <v>0</v>
      </c>
      <c r="R51">
        <v>1</v>
      </c>
      <c r="S51">
        <v>1</v>
      </c>
      <c r="T51">
        <v>1</v>
      </c>
      <c r="U51">
        <v>0</v>
      </c>
      <c r="V51">
        <v>0</v>
      </c>
      <c r="W51">
        <v>1</v>
      </c>
      <c r="X51">
        <v>1</v>
      </c>
      <c r="Y51">
        <v>0</v>
      </c>
      <c r="Z51">
        <v>0</v>
      </c>
      <c r="AA51">
        <v>1</v>
      </c>
      <c r="AB51">
        <v>1</v>
      </c>
      <c r="AC51">
        <v>0</v>
      </c>
      <c r="AD51">
        <v>0</v>
      </c>
    </row>
    <row r="52" spans="1:30" x14ac:dyDescent="0.25">
      <c r="A52" s="8">
        <v>49</v>
      </c>
      <c r="B52">
        <v>49</v>
      </c>
      <c r="C52">
        <v>0</v>
      </c>
      <c r="D52">
        <v>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</v>
      </c>
      <c r="L52">
        <v>0</v>
      </c>
      <c r="M52">
        <v>0</v>
      </c>
      <c r="N52">
        <v>1</v>
      </c>
      <c r="O52">
        <v>1</v>
      </c>
      <c r="P52" s="2">
        <v>1</v>
      </c>
      <c r="Q52">
        <v>0</v>
      </c>
      <c r="R52">
        <v>1</v>
      </c>
      <c r="S52">
        <v>1</v>
      </c>
      <c r="T52">
        <v>1</v>
      </c>
      <c r="U52">
        <v>0</v>
      </c>
      <c r="V52">
        <v>0</v>
      </c>
      <c r="W52">
        <v>1</v>
      </c>
      <c r="X52">
        <v>1</v>
      </c>
      <c r="Y52">
        <v>0</v>
      </c>
      <c r="Z52">
        <v>0</v>
      </c>
      <c r="AA52">
        <v>1</v>
      </c>
      <c r="AB52">
        <v>1</v>
      </c>
      <c r="AC52">
        <v>0</v>
      </c>
      <c r="AD52">
        <v>0</v>
      </c>
    </row>
    <row r="53" spans="1:30" x14ac:dyDescent="0.25">
      <c r="A53" s="8">
        <v>50</v>
      </c>
      <c r="B53">
        <v>50</v>
      </c>
      <c r="C53">
        <v>0</v>
      </c>
      <c r="D53">
        <v>1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</v>
      </c>
      <c r="L53">
        <v>0</v>
      </c>
      <c r="M53">
        <v>1</v>
      </c>
      <c r="N53">
        <v>1</v>
      </c>
      <c r="O53">
        <v>1</v>
      </c>
      <c r="P53" s="2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0</v>
      </c>
      <c r="W53">
        <v>1</v>
      </c>
      <c r="X53">
        <v>1</v>
      </c>
      <c r="Y53">
        <v>0</v>
      </c>
      <c r="Z53">
        <v>0</v>
      </c>
      <c r="AA53">
        <v>1</v>
      </c>
      <c r="AB53">
        <v>1</v>
      </c>
      <c r="AC53">
        <v>0</v>
      </c>
      <c r="AD53">
        <v>0</v>
      </c>
    </row>
    <row r="54" spans="1:30" x14ac:dyDescent="0.25">
      <c r="A54" s="8">
        <v>51</v>
      </c>
      <c r="B54">
        <v>51</v>
      </c>
      <c r="C54">
        <v>0</v>
      </c>
      <c r="D54">
        <v>1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</v>
      </c>
      <c r="L54">
        <v>0</v>
      </c>
      <c r="M54">
        <v>0</v>
      </c>
      <c r="N54">
        <v>1</v>
      </c>
      <c r="O54">
        <v>1</v>
      </c>
      <c r="P54" s="2">
        <v>1</v>
      </c>
      <c r="Q54">
        <v>0</v>
      </c>
      <c r="R54">
        <v>1</v>
      </c>
      <c r="S54">
        <v>1</v>
      </c>
      <c r="T54">
        <v>1</v>
      </c>
      <c r="U54">
        <v>0</v>
      </c>
      <c r="V54">
        <v>0</v>
      </c>
      <c r="W54">
        <v>1</v>
      </c>
      <c r="X54">
        <v>1</v>
      </c>
      <c r="Y54">
        <v>0</v>
      </c>
      <c r="Z54">
        <v>0</v>
      </c>
      <c r="AA54">
        <v>1</v>
      </c>
      <c r="AB54">
        <v>1</v>
      </c>
      <c r="AC54">
        <v>0</v>
      </c>
      <c r="AD54">
        <v>0</v>
      </c>
    </row>
    <row r="55" spans="1:30" x14ac:dyDescent="0.25">
      <c r="A55" s="8">
        <v>52</v>
      </c>
      <c r="B55">
        <v>52</v>
      </c>
      <c r="C55">
        <v>0</v>
      </c>
      <c r="D55">
        <v>1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</v>
      </c>
      <c r="L55">
        <v>0</v>
      </c>
      <c r="M55">
        <v>0</v>
      </c>
      <c r="N55">
        <v>1</v>
      </c>
      <c r="O55">
        <v>1</v>
      </c>
      <c r="P55" s="2">
        <v>1</v>
      </c>
      <c r="Q55">
        <v>0</v>
      </c>
      <c r="R55">
        <v>1</v>
      </c>
      <c r="S55">
        <v>1</v>
      </c>
      <c r="T55">
        <v>1</v>
      </c>
      <c r="U55">
        <v>0</v>
      </c>
      <c r="V55">
        <v>0</v>
      </c>
      <c r="W55">
        <v>1</v>
      </c>
      <c r="X55">
        <v>1</v>
      </c>
      <c r="Y55">
        <v>0</v>
      </c>
      <c r="Z55">
        <v>0</v>
      </c>
      <c r="AA55">
        <v>1</v>
      </c>
      <c r="AB55">
        <v>1</v>
      </c>
      <c r="AC55">
        <v>0</v>
      </c>
      <c r="AD55">
        <v>0</v>
      </c>
    </row>
    <row r="56" spans="1:30" x14ac:dyDescent="0.25">
      <c r="A56" s="8">
        <v>53</v>
      </c>
      <c r="B56">
        <v>53</v>
      </c>
      <c r="C56">
        <v>0</v>
      </c>
      <c r="D56">
        <v>1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</v>
      </c>
      <c r="L56">
        <v>0</v>
      </c>
      <c r="M56">
        <v>0</v>
      </c>
      <c r="N56">
        <v>1</v>
      </c>
      <c r="O56">
        <v>1</v>
      </c>
      <c r="P56" s="2">
        <v>1</v>
      </c>
      <c r="Q56">
        <v>0</v>
      </c>
      <c r="R56">
        <v>1</v>
      </c>
      <c r="S56">
        <v>1</v>
      </c>
      <c r="T56">
        <v>1</v>
      </c>
      <c r="U56">
        <v>0</v>
      </c>
      <c r="V56">
        <v>0</v>
      </c>
      <c r="W56">
        <v>1</v>
      </c>
      <c r="X56">
        <v>1</v>
      </c>
      <c r="Y56">
        <v>0</v>
      </c>
      <c r="Z56">
        <v>0</v>
      </c>
      <c r="AA56">
        <v>1</v>
      </c>
      <c r="AB56">
        <v>1</v>
      </c>
      <c r="AC56">
        <v>0</v>
      </c>
      <c r="AD56">
        <v>0</v>
      </c>
    </row>
    <row r="57" spans="1:30" x14ac:dyDescent="0.25">
      <c r="A57" s="8">
        <v>54</v>
      </c>
      <c r="B57">
        <v>54</v>
      </c>
      <c r="C57">
        <v>0</v>
      </c>
      <c r="D57">
        <v>1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</v>
      </c>
      <c r="L57">
        <v>0</v>
      </c>
      <c r="M57">
        <v>0</v>
      </c>
      <c r="N57">
        <v>1</v>
      </c>
      <c r="O57">
        <v>1</v>
      </c>
      <c r="P57" s="2">
        <v>1</v>
      </c>
      <c r="Q57">
        <v>0</v>
      </c>
      <c r="R57">
        <v>1</v>
      </c>
      <c r="S57">
        <v>1</v>
      </c>
      <c r="T57">
        <v>1</v>
      </c>
      <c r="U57">
        <v>0</v>
      </c>
      <c r="V57">
        <v>0</v>
      </c>
      <c r="W57">
        <v>1</v>
      </c>
      <c r="X57">
        <v>1</v>
      </c>
      <c r="Y57">
        <v>0</v>
      </c>
      <c r="Z57">
        <v>0</v>
      </c>
      <c r="AA57">
        <v>1</v>
      </c>
      <c r="AB57">
        <v>1</v>
      </c>
      <c r="AC57">
        <v>0</v>
      </c>
      <c r="AD57">
        <v>0</v>
      </c>
    </row>
    <row r="58" spans="1:30" x14ac:dyDescent="0.25">
      <c r="A58" s="8">
        <v>55</v>
      </c>
      <c r="B58">
        <v>55</v>
      </c>
      <c r="C58">
        <v>0</v>
      </c>
      <c r="D58">
        <v>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</v>
      </c>
      <c r="L58">
        <v>0</v>
      </c>
      <c r="M58">
        <v>0</v>
      </c>
      <c r="N58">
        <v>1</v>
      </c>
      <c r="O58">
        <v>1</v>
      </c>
      <c r="P58" s="2">
        <v>1</v>
      </c>
      <c r="Q58">
        <v>0</v>
      </c>
      <c r="R58">
        <v>1</v>
      </c>
      <c r="S58">
        <v>1</v>
      </c>
      <c r="T58">
        <v>1</v>
      </c>
      <c r="U58">
        <v>0</v>
      </c>
      <c r="V58">
        <v>0</v>
      </c>
      <c r="W58">
        <v>1</v>
      </c>
      <c r="X58">
        <v>1</v>
      </c>
      <c r="Y58">
        <v>0</v>
      </c>
      <c r="Z58">
        <v>0</v>
      </c>
      <c r="AA58">
        <v>1</v>
      </c>
      <c r="AB58">
        <v>1</v>
      </c>
      <c r="AC58">
        <v>0</v>
      </c>
      <c r="AD58">
        <v>0</v>
      </c>
    </row>
    <row r="59" spans="1:30" x14ac:dyDescent="0.25">
      <c r="A59" s="8">
        <v>56</v>
      </c>
      <c r="B59">
        <v>56</v>
      </c>
      <c r="C59">
        <v>0</v>
      </c>
      <c r="D59">
        <v>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</v>
      </c>
      <c r="L59">
        <v>0</v>
      </c>
      <c r="M59">
        <v>0</v>
      </c>
      <c r="N59">
        <v>1</v>
      </c>
      <c r="O59">
        <v>1</v>
      </c>
      <c r="P59" s="2">
        <v>1</v>
      </c>
      <c r="Q59">
        <v>0</v>
      </c>
      <c r="R59">
        <v>1</v>
      </c>
      <c r="S59">
        <v>1</v>
      </c>
      <c r="T59">
        <v>1</v>
      </c>
      <c r="U59">
        <v>0</v>
      </c>
      <c r="V59">
        <v>0</v>
      </c>
      <c r="W59">
        <v>1</v>
      </c>
      <c r="X59">
        <v>1</v>
      </c>
      <c r="Y59">
        <v>0</v>
      </c>
      <c r="Z59">
        <v>0</v>
      </c>
      <c r="AA59">
        <v>1</v>
      </c>
      <c r="AB59">
        <v>1</v>
      </c>
      <c r="AC59">
        <v>0</v>
      </c>
      <c r="AD59">
        <v>0</v>
      </c>
    </row>
    <row r="60" spans="1:30" x14ac:dyDescent="0.25">
      <c r="A60" s="8">
        <v>57</v>
      </c>
      <c r="B60">
        <v>57</v>
      </c>
      <c r="C60">
        <v>0</v>
      </c>
      <c r="D60">
        <v>1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</v>
      </c>
      <c r="L60">
        <v>0</v>
      </c>
      <c r="M60">
        <v>1</v>
      </c>
      <c r="N60">
        <v>1</v>
      </c>
      <c r="O60">
        <v>1</v>
      </c>
      <c r="P60" s="2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0</v>
      </c>
      <c r="W60">
        <v>1</v>
      </c>
      <c r="X60">
        <v>1</v>
      </c>
      <c r="Y60">
        <v>0</v>
      </c>
      <c r="Z60">
        <v>0</v>
      </c>
      <c r="AA60">
        <v>1</v>
      </c>
      <c r="AB60">
        <v>1</v>
      </c>
      <c r="AC60">
        <v>0</v>
      </c>
      <c r="AD60">
        <v>0</v>
      </c>
    </row>
    <row r="61" spans="1:30" x14ac:dyDescent="0.25">
      <c r="A61" s="8">
        <v>58</v>
      </c>
      <c r="B61">
        <v>58</v>
      </c>
      <c r="C61">
        <v>0</v>
      </c>
      <c r="D61">
        <v>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</v>
      </c>
      <c r="L61">
        <v>0</v>
      </c>
      <c r="M61">
        <v>0</v>
      </c>
      <c r="N61">
        <v>1</v>
      </c>
      <c r="O61">
        <v>1</v>
      </c>
      <c r="P61" s="2">
        <v>1</v>
      </c>
      <c r="Q61">
        <v>0</v>
      </c>
      <c r="R61">
        <v>1</v>
      </c>
      <c r="S61">
        <v>1</v>
      </c>
      <c r="T61">
        <v>1</v>
      </c>
      <c r="U61">
        <v>0</v>
      </c>
      <c r="V61">
        <v>0</v>
      </c>
      <c r="W61">
        <v>1</v>
      </c>
      <c r="X61">
        <v>1</v>
      </c>
      <c r="Y61">
        <v>0</v>
      </c>
      <c r="Z61">
        <v>0</v>
      </c>
      <c r="AA61">
        <v>1</v>
      </c>
      <c r="AB61">
        <v>1</v>
      </c>
      <c r="AC61">
        <v>0</v>
      </c>
      <c r="AD61">
        <v>0</v>
      </c>
    </row>
    <row r="62" spans="1:30" x14ac:dyDescent="0.25">
      <c r="A62" s="8">
        <v>59</v>
      </c>
      <c r="B62">
        <v>59</v>
      </c>
      <c r="C62">
        <v>0</v>
      </c>
      <c r="D62">
        <v>1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</v>
      </c>
      <c r="L62">
        <v>0</v>
      </c>
      <c r="M62">
        <v>0</v>
      </c>
      <c r="N62">
        <v>1</v>
      </c>
      <c r="O62">
        <v>1</v>
      </c>
      <c r="P62" s="2">
        <v>1</v>
      </c>
      <c r="Q62">
        <v>0</v>
      </c>
      <c r="R62">
        <v>1</v>
      </c>
      <c r="S62">
        <v>1</v>
      </c>
      <c r="T62">
        <v>1</v>
      </c>
      <c r="U62">
        <v>0</v>
      </c>
      <c r="V62">
        <v>0</v>
      </c>
      <c r="W62">
        <v>1</v>
      </c>
      <c r="X62">
        <v>1</v>
      </c>
      <c r="Y62">
        <v>0</v>
      </c>
      <c r="Z62">
        <v>0</v>
      </c>
      <c r="AA62">
        <v>1</v>
      </c>
      <c r="AB62">
        <v>1</v>
      </c>
      <c r="AC62">
        <v>0</v>
      </c>
      <c r="AD62">
        <v>0</v>
      </c>
    </row>
    <row r="63" spans="1:30" x14ac:dyDescent="0.25">
      <c r="A63" s="8">
        <v>60</v>
      </c>
      <c r="B63">
        <v>59</v>
      </c>
      <c r="C63">
        <v>0</v>
      </c>
      <c r="D63">
        <v>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</v>
      </c>
      <c r="L63">
        <v>0</v>
      </c>
      <c r="M63">
        <v>0</v>
      </c>
      <c r="N63">
        <v>1</v>
      </c>
      <c r="O63">
        <v>1</v>
      </c>
      <c r="P63" s="2">
        <v>1</v>
      </c>
      <c r="Q63">
        <v>0</v>
      </c>
      <c r="R63">
        <v>1</v>
      </c>
      <c r="S63">
        <v>1</v>
      </c>
      <c r="T63">
        <v>1</v>
      </c>
      <c r="U63">
        <v>0</v>
      </c>
      <c r="V63">
        <v>0</v>
      </c>
      <c r="W63">
        <v>1</v>
      </c>
      <c r="X63">
        <v>1</v>
      </c>
      <c r="Y63">
        <v>0</v>
      </c>
      <c r="Z63">
        <v>0</v>
      </c>
      <c r="AA63">
        <v>1</v>
      </c>
      <c r="AB63">
        <v>1</v>
      </c>
      <c r="AC63">
        <v>0</v>
      </c>
      <c r="AD63">
        <v>0</v>
      </c>
    </row>
    <row r="64" spans="1:30" x14ac:dyDescent="0.25">
      <c r="A64" s="8">
        <v>61</v>
      </c>
      <c r="B64">
        <v>60</v>
      </c>
      <c r="C64">
        <v>0</v>
      </c>
      <c r="D64">
        <v>1</v>
      </c>
      <c r="E64">
        <v>1</v>
      </c>
      <c r="F64">
        <v>0</v>
      </c>
      <c r="G64">
        <v>0</v>
      </c>
      <c r="H64">
        <v>0</v>
      </c>
      <c r="I64">
        <v>0</v>
      </c>
      <c r="J64">
        <v>0</v>
      </c>
      <c r="K64">
        <v>1</v>
      </c>
      <c r="L64">
        <v>0</v>
      </c>
      <c r="M64">
        <v>0</v>
      </c>
      <c r="N64">
        <v>1</v>
      </c>
      <c r="O64">
        <v>1</v>
      </c>
      <c r="P64" s="2">
        <v>1</v>
      </c>
      <c r="Q64">
        <v>0</v>
      </c>
      <c r="R64">
        <v>1</v>
      </c>
      <c r="S64">
        <v>1</v>
      </c>
      <c r="T64">
        <v>1</v>
      </c>
      <c r="U64">
        <v>0</v>
      </c>
      <c r="V64">
        <v>1</v>
      </c>
      <c r="W64">
        <v>1</v>
      </c>
      <c r="X64">
        <v>1</v>
      </c>
      <c r="Y64">
        <v>1</v>
      </c>
      <c r="Z64">
        <v>0</v>
      </c>
      <c r="AA64">
        <v>1</v>
      </c>
      <c r="AB64">
        <v>1</v>
      </c>
      <c r="AC64">
        <v>1</v>
      </c>
      <c r="AD64">
        <v>0</v>
      </c>
    </row>
    <row r="65" spans="1:30" x14ac:dyDescent="0.25">
      <c r="A65" s="8">
        <v>62</v>
      </c>
      <c r="B65">
        <v>61</v>
      </c>
      <c r="C65">
        <v>0</v>
      </c>
      <c r="D65">
        <v>1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</v>
      </c>
      <c r="L65">
        <v>0</v>
      </c>
      <c r="M65">
        <v>0</v>
      </c>
      <c r="N65">
        <v>1</v>
      </c>
      <c r="O65">
        <v>1</v>
      </c>
      <c r="P65" s="2">
        <v>1</v>
      </c>
      <c r="Q65">
        <v>0</v>
      </c>
      <c r="R65">
        <v>1</v>
      </c>
      <c r="S65">
        <v>1</v>
      </c>
      <c r="T65">
        <v>1</v>
      </c>
      <c r="U65">
        <v>0</v>
      </c>
      <c r="V65">
        <v>0</v>
      </c>
      <c r="W65">
        <v>1</v>
      </c>
      <c r="X65">
        <v>1</v>
      </c>
      <c r="Y65">
        <v>0</v>
      </c>
      <c r="Z65">
        <v>0</v>
      </c>
      <c r="AA65">
        <v>1</v>
      </c>
      <c r="AB65">
        <v>1</v>
      </c>
      <c r="AC65">
        <v>0</v>
      </c>
      <c r="AD65">
        <v>0</v>
      </c>
    </row>
    <row r="66" spans="1:30" x14ac:dyDescent="0.25">
      <c r="A66" s="8">
        <v>63</v>
      </c>
      <c r="B66">
        <v>62</v>
      </c>
      <c r="C66">
        <v>0</v>
      </c>
      <c r="D66">
        <v>1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</v>
      </c>
      <c r="L66">
        <v>0</v>
      </c>
      <c r="M66">
        <v>0</v>
      </c>
      <c r="N66">
        <v>1</v>
      </c>
      <c r="O66">
        <v>1</v>
      </c>
      <c r="P66" s="2">
        <v>1</v>
      </c>
      <c r="Q66">
        <v>0</v>
      </c>
      <c r="R66">
        <v>1</v>
      </c>
      <c r="S66">
        <v>1</v>
      </c>
      <c r="T66">
        <v>1</v>
      </c>
      <c r="U66">
        <v>0</v>
      </c>
      <c r="V66">
        <v>0</v>
      </c>
      <c r="W66">
        <v>1</v>
      </c>
      <c r="X66">
        <v>1</v>
      </c>
      <c r="Y66">
        <v>0</v>
      </c>
      <c r="Z66">
        <v>0</v>
      </c>
      <c r="AA66">
        <v>1</v>
      </c>
      <c r="AB66">
        <v>1</v>
      </c>
      <c r="AC66">
        <v>0</v>
      </c>
      <c r="AD66">
        <v>0</v>
      </c>
    </row>
    <row r="67" spans="1:30" x14ac:dyDescent="0.25">
      <c r="A67" s="8">
        <v>64</v>
      </c>
      <c r="B67">
        <v>63</v>
      </c>
      <c r="C67">
        <v>0</v>
      </c>
      <c r="D67">
        <v>1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</v>
      </c>
      <c r="L67">
        <v>0</v>
      </c>
      <c r="M67">
        <v>0</v>
      </c>
      <c r="N67">
        <v>1</v>
      </c>
      <c r="O67">
        <v>1</v>
      </c>
      <c r="P67" s="2">
        <v>1</v>
      </c>
      <c r="Q67">
        <v>0</v>
      </c>
      <c r="R67">
        <v>1</v>
      </c>
      <c r="S67">
        <v>1</v>
      </c>
      <c r="T67">
        <v>1</v>
      </c>
      <c r="U67">
        <v>0</v>
      </c>
      <c r="V67">
        <v>0</v>
      </c>
      <c r="W67">
        <v>1</v>
      </c>
      <c r="X67">
        <v>1</v>
      </c>
      <c r="Y67">
        <v>0</v>
      </c>
      <c r="Z67">
        <v>0</v>
      </c>
      <c r="AA67">
        <v>1</v>
      </c>
      <c r="AB67">
        <v>1</v>
      </c>
      <c r="AC67">
        <v>0</v>
      </c>
      <c r="AD67">
        <v>0</v>
      </c>
    </row>
    <row r="68" spans="1:30" x14ac:dyDescent="0.25">
      <c r="A68" s="8">
        <v>65</v>
      </c>
      <c r="B68">
        <v>64</v>
      </c>
      <c r="C68">
        <v>0</v>
      </c>
      <c r="D68">
        <v>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</v>
      </c>
      <c r="L68">
        <v>0</v>
      </c>
      <c r="M68">
        <v>1</v>
      </c>
      <c r="N68">
        <v>1</v>
      </c>
      <c r="O68">
        <v>1</v>
      </c>
      <c r="P68" s="2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0</v>
      </c>
      <c r="W68">
        <v>1</v>
      </c>
      <c r="X68">
        <v>1</v>
      </c>
      <c r="Y68">
        <v>0</v>
      </c>
      <c r="Z68">
        <v>0</v>
      </c>
      <c r="AA68">
        <v>1</v>
      </c>
      <c r="AB68">
        <v>1</v>
      </c>
      <c r="AC68">
        <v>0</v>
      </c>
      <c r="AD68">
        <v>0</v>
      </c>
    </row>
    <row r="69" spans="1:30" x14ac:dyDescent="0.25">
      <c r="A69" s="8">
        <v>66</v>
      </c>
      <c r="B69">
        <v>65</v>
      </c>
      <c r="C69">
        <v>0</v>
      </c>
      <c r="D69">
        <v>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</v>
      </c>
      <c r="L69">
        <v>0</v>
      </c>
      <c r="M69">
        <v>0</v>
      </c>
      <c r="N69">
        <v>1</v>
      </c>
      <c r="O69">
        <v>1</v>
      </c>
      <c r="P69" s="2">
        <v>1</v>
      </c>
      <c r="Q69">
        <v>0</v>
      </c>
      <c r="R69">
        <v>1</v>
      </c>
      <c r="S69">
        <v>1</v>
      </c>
      <c r="T69">
        <v>1</v>
      </c>
      <c r="U69">
        <v>0</v>
      </c>
      <c r="V69">
        <v>0</v>
      </c>
      <c r="W69">
        <v>1</v>
      </c>
      <c r="X69">
        <v>1</v>
      </c>
      <c r="Y69">
        <v>0</v>
      </c>
      <c r="Z69">
        <v>0</v>
      </c>
      <c r="AA69">
        <v>1</v>
      </c>
      <c r="AB69">
        <v>1</v>
      </c>
      <c r="AC69">
        <v>0</v>
      </c>
      <c r="AD69">
        <v>0</v>
      </c>
    </row>
    <row r="70" spans="1:30" x14ac:dyDescent="0.25">
      <c r="A70" s="8">
        <v>67</v>
      </c>
      <c r="B70">
        <v>66</v>
      </c>
      <c r="C70">
        <v>0</v>
      </c>
      <c r="D70">
        <v>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</v>
      </c>
      <c r="L70">
        <v>0</v>
      </c>
      <c r="M70">
        <v>0</v>
      </c>
      <c r="N70">
        <v>1</v>
      </c>
      <c r="O70">
        <v>1</v>
      </c>
      <c r="P70" s="2">
        <v>1</v>
      </c>
      <c r="Q70">
        <v>0</v>
      </c>
      <c r="R70">
        <v>1</v>
      </c>
      <c r="S70">
        <v>1</v>
      </c>
      <c r="T70">
        <v>1</v>
      </c>
      <c r="U70">
        <v>0</v>
      </c>
      <c r="V70">
        <v>0</v>
      </c>
      <c r="W70">
        <v>1</v>
      </c>
      <c r="X70">
        <v>1</v>
      </c>
      <c r="Y70">
        <v>0</v>
      </c>
      <c r="Z70">
        <v>0</v>
      </c>
      <c r="AA70">
        <v>1</v>
      </c>
      <c r="AB70">
        <v>1</v>
      </c>
      <c r="AC70">
        <v>0</v>
      </c>
      <c r="AD70">
        <v>0</v>
      </c>
    </row>
    <row r="71" spans="1:30" x14ac:dyDescent="0.25">
      <c r="A71" s="8">
        <v>68</v>
      </c>
      <c r="B71">
        <v>67</v>
      </c>
      <c r="C71">
        <v>0</v>
      </c>
      <c r="D71">
        <v>1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</v>
      </c>
      <c r="L71">
        <v>0</v>
      </c>
      <c r="M71">
        <v>0</v>
      </c>
      <c r="N71">
        <v>1</v>
      </c>
      <c r="O71">
        <v>1</v>
      </c>
      <c r="P71" s="2">
        <v>1</v>
      </c>
      <c r="Q71">
        <v>0</v>
      </c>
      <c r="R71">
        <v>1</v>
      </c>
      <c r="S71">
        <v>1</v>
      </c>
      <c r="T71">
        <v>1</v>
      </c>
      <c r="U71">
        <v>0</v>
      </c>
      <c r="V71">
        <v>0</v>
      </c>
      <c r="W71">
        <v>1</v>
      </c>
      <c r="X71">
        <v>1</v>
      </c>
      <c r="Y71">
        <v>0</v>
      </c>
      <c r="Z71">
        <v>0</v>
      </c>
      <c r="AA71">
        <v>1</v>
      </c>
      <c r="AB71">
        <v>1</v>
      </c>
      <c r="AC71">
        <v>0</v>
      </c>
      <c r="AD71">
        <v>0</v>
      </c>
    </row>
    <row r="72" spans="1:30" x14ac:dyDescent="0.25">
      <c r="A72" s="8">
        <v>69</v>
      </c>
      <c r="B72">
        <v>68</v>
      </c>
      <c r="C72">
        <v>0</v>
      </c>
      <c r="D72">
        <v>1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</v>
      </c>
      <c r="L72">
        <v>0</v>
      </c>
      <c r="M72">
        <v>0</v>
      </c>
      <c r="N72">
        <v>1</v>
      </c>
      <c r="O72">
        <v>1</v>
      </c>
      <c r="P72" s="2">
        <v>1</v>
      </c>
      <c r="Q72">
        <v>0</v>
      </c>
      <c r="R72">
        <v>1</v>
      </c>
      <c r="S72">
        <v>1</v>
      </c>
      <c r="T72">
        <v>1</v>
      </c>
      <c r="U72">
        <v>0</v>
      </c>
      <c r="V72">
        <v>0</v>
      </c>
      <c r="W72">
        <v>1</v>
      </c>
      <c r="X72">
        <v>1</v>
      </c>
      <c r="Y72">
        <v>0</v>
      </c>
      <c r="Z72">
        <v>0</v>
      </c>
      <c r="AA72">
        <v>1</v>
      </c>
      <c r="AB72">
        <v>1</v>
      </c>
      <c r="AC72">
        <v>0</v>
      </c>
      <c r="AD72">
        <v>0</v>
      </c>
    </row>
    <row r="73" spans="1:30" x14ac:dyDescent="0.25">
      <c r="A73" s="8">
        <v>70</v>
      </c>
      <c r="B73">
        <v>69</v>
      </c>
      <c r="C73">
        <v>0</v>
      </c>
      <c r="D73">
        <v>1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</v>
      </c>
      <c r="L73">
        <v>0</v>
      </c>
      <c r="M73">
        <v>0</v>
      </c>
      <c r="N73">
        <v>1</v>
      </c>
      <c r="O73">
        <v>1</v>
      </c>
      <c r="P73" s="2">
        <v>1</v>
      </c>
      <c r="Q73">
        <v>0</v>
      </c>
      <c r="R73">
        <v>1</v>
      </c>
      <c r="S73">
        <v>1</v>
      </c>
      <c r="T73">
        <v>1</v>
      </c>
      <c r="U73">
        <v>0</v>
      </c>
      <c r="V73">
        <v>0</v>
      </c>
      <c r="W73">
        <v>1</v>
      </c>
      <c r="X73">
        <v>1</v>
      </c>
      <c r="Y73">
        <v>0</v>
      </c>
      <c r="Z73">
        <v>0</v>
      </c>
      <c r="AA73">
        <v>1</v>
      </c>
      <c r="AB73">
        <v>1</v>
      </c>
      <c r="AC73">
        <v>0</v>
      </c>
      <c r="AD73">
        <v>0</v>
      </c>
    </row>
    <row r="74" spans="1:30" x14ac:dyDescent="0.25">
      <c r="A74" s="8">
        <v>71</v>
      </c>
      <c r="B74">
        <v>70</v>
      </c>
      <c r="C74">
        <v>0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</v>
      </c>
      <c r="L74">
        <v>0</v>
      </c>
      <c r="M74">
        <v>0</v>
      </c>
      <c r="N74">
        <v>1</v>
      </c>
      <c r="O74">
        <v>1</v>
      </c>
      <c r="P74" s="2">
        <v>1</v>
      </c>
      <c r="Q74">
        <v>0</v>
      </c>
      <c r="R74">
        <v>1</v>
      </c>
      <c r="S74">
        <v>1</v>
      </c>
      <c r="T74">
        <v>1</v>
      </c>
      <c r="U74">
        <v>0</v>
      </c>
      <c r="V74">
        <v>0</v>
      </c>
      <c r="W74">
        <v>1</v>
      </c>
      <c r="X74">
        <v>1</v>
      </c>
      <c r="Y74">
        <v>0</v>
      </c>
      <c r="Z74">
        <v>0</v>
      </c>
      <c r="AA74">
        <v>1</v>
      </c>
      <c r="AB74">
        <v>1</v>
      </c>
      <c r="AC74">
        <v>0</v>
      </c>
      <c r="AD74">
        <v>0</v>
      </c>
    </row>
    <row r="75" spans="1:30" x14ac:dyDescent="0.25">
      <c r="A75" s="8">
        <v>72</v>
      </c>
      <c r="B75">
        <v>71</v>
      </c>
      <c r="C75">
        <v>0</v>
      </c>
      <c r="D75">
        <v>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</v>
      </c>
      <c r="L75">
        <v>0</v>
      </c>
      <c r="M75">
        <v>1</v>
      </c>
      <c r="N75">
        <v>1</v>
      </c>
      <c r="O75">
        <v>1</v>
      </c>
      <c r="P75" s="2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0</v>
      </c>
      <c r="W75">
        <v>1</v>
      </c>
      <c r="X75">
        <v>1</v>
      </c>
      <c r="Y75">
        <v>0</v>
      </c>
      <c r="Z75">
        <v>0</v>
      </c>
      <c r="AA75">
        <v>1</v>
      </c>
      <c r="AB75">
        <v>1</v>
      </c>
      <c r="AC75">
        <v>0</v>
      </c>
      <c r="AD75">
        <v>0</v>
      </c>
    </row>
    <row r="76" spans="1:30" x14ac:dyDescent="0.25">
      <c r="A76" s="8">
        <v>73</v>
      </c>
      <c r="B76">
        <v>72</v>
      </c>
      <c r="C76">
        <v>0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</v>
      </c>
      <c r="L76">
        <v>0</v>
      </c>
      <c r="M76">
        <v>0</v>
      </c>
      <c r="N76">
        <v>1</v>
      </c>
      <c r="O76">
        <v>1</v>
      </c>
      <c r="P76" s="2">
        <v>1</v>
      </c>
      <c r="Q76">
        <v>0</v>
      </c>
      <c r="R76">
        <v>1</v>
      </c>
      <c r="S76">
        <v>1</v>
      </c>
      <c r="T76">
        <v>1</v>
      </c>
      <c r="U76">
        <v>0</v>
      </c>
      <c r="V76">
        <v>0</v>
      </c>
      <c r="W76">
        <v>1</v>
      </c>
      <c r="X76">
        <v>1</v>
      </c>
      <c r="Y76">
        <v>0</v>
      </c>
      <c r="Z76">
        <v>0</v>
      </c>
      <c r="AA76">
        <v>1</v>
      </c>
      <c r="AB76">
        <v>1</v>
      </c>
      <c r="AC76">
        <v>0</v>
      </c>
      <c r="AD76">
        <v>0</v>
      </c>
    </row>
    <row r="77" spans="1:30" x14ac:dyDescent="0.25">
      <c r="A77" s="8">
        <v>74</v>
      </c>
      <c r="B77">
        <v>73</v>
      </c>
      <c r="C77">
        <v>0</v>
      </c>
      <c r="D77">
        <v>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</v>
      </c>
      <c r="L77">
        <v>0</v>
      </c>
      <c r="M77">
        <v>0</v>
      </c>
      <c r="N77">
        <v>1</v>
      </c>
      <c r="O77">
        <v>1</v>
      </c>
      <c r="P77" s="2">
        <v>1</v>
      </c>
      <c r="Q77">
        <v>0</v>
      </c>
      <c r="R77">
        <v>1</v>
      </c>
      <c r="S77">
        <v>1</v>
      </c>
      <c r="T77">
        <v>1</v>
      </c>
      <c r="U77">
        <v>0</v>
      </c>
      <c r="V77">
        <v>0</v>
      </c>
      <c r="W77">
        <v>1</v>
      </c>
      <c r="X77">
        <v>1</v>
      </c>
      <c r="Y77">
        <v>0</v>
      </c>
      <c r="Z77">
        <v>0</v>
      </c>
      <c r="AA77">
        <v>1</v>
      </c>
      <c r="AB77">
        <v>1</v>
      </c>
      <c r="AC77">
        <v>0</v>
      </c>
      <c r="AD77">
        <v>0</v>
      </c>
    </row>
    <row r="78" spans="1:30" x14ac:dyDescent="0.25">
      <c r="A78" s="8">
        <v>75</v>
      </c>
      <c r="B78">
        <v>74</v>
      </c>
      <c r="C78">
        <v>0</v>
      </c>
      <c r="D78">
        <v>1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</v>
      </c>
      <c r="L78">
        <v>0</v>
      </c>
      <c r="M78">
        <v>0</v>
      </c>
      <c r="N78">
        <v>1</v>
      </c>
      <c r="O78">
        <v>1</v>
      </c>
      <c r="P78" s="2">
        <v>1</v>
      </c>
      <c r="Q78">
        <v>0</v>
      </c>
      <c r="R78">
        <v>1</v>
      </c>
      <c r="S78">
        <v>1</v>
      </c>
      <c r="T78">
        <v>1</v>
      </c>
      <c r="U78">
        <v>0</v>
      </c>
      <c r="V78">
        <v>0</v>
      </c>
      <c r="W78">
        <v>1</v>
      </c>
      <c r="X78">
        <v>1</v>
      </c>
      <c r="Y78">
        <v>0</v>
      </c>
      <c r="Z78">
        <v>0</v>
      </c>
      <c r="AA78">
        <v>1</v>
      </c>
      <c r="AB78">
        <v>1</v>
      </c>
      <c r="AC78">
        <v>0</v>
      </c>
      <c r="AD78">
        <v>0</v>
      </c>
    </row>
    <row r="79" spans="1:30" x14ac:dyDescent="0.25">
      <c r="A79" s="8">
        <v>76</v>
      </c>
      <c r="B79">
        <v>75</v>
      </c>
      <c r="C79">
        <v>0</v>
      </c>
      <c r="D79">
        <v>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</v>
      </c>
      <c r="L79">
        <v>0</v>
      </c>
      <c r="M79">
        <v>0</v>
      </c>
      <c r="N79">
        <v>1</v>
      </c>
      <c r="O79">
        <v>1</v>
      </c>
      <c r="P79" s="2">
        <v>1</v>
      </c>
      <c r="Q79">
        <v>0</v>
      </c>
      <c r="R79">
        <v>1</v>
      </c>
      <c r="S79">
        <v>1</v>
      </c>
      <c r="T79">
        <v>1</v>
      </c>
      <c r="U79">
        <v>0</v>
      </c>
      <c r="V79">
        <v>0</v>
      </c>
      <c r="W79">
        <v>1</v>
      </c>
      <c r="X79">
        <v>1</v>
      </c>
      <c r="Y79">
        <v>0</v>
      </c>
      <c r="Z79">
        <v>0</v>
      </c>
      <c r="AA79">
        <v>1</v>
      </c>
      <c r="AB79">
        <v>1</v>
      </c>
      <c r="AC79">
        <v>0</v>
      </c>
      <c r="AD79">
        <v>0</v>
      </c>
    </row>
    <row r="80" spans="1:30" x14ac:dyDescent="0.25">
      <c r="A80" s="8">
        <v>77</v>
      </c>
      <c r="B80">
        <v>76</v>
      </c>
      <c r="C80">
        <v>0</v>
      </c>
      <c r="D80">
        <v>1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</v>
      </c>
      <c r="L80">
        <v>0</v>
      </c>
      <c r="M80">
        <v>0</v>
      </c>
      <c r="N80">
        <v>1</v>
      </c>
      <c r="O80">
        <v>1</v>
      </c>
      <c r="P80" s="2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0</v>
      </c>
      <c r="W80">
        <v>1</v>
      </c>
      <c r="X80">
        <v>1</v>
      </c>
      <c r="Y80">
        <v>0</v>
      </c>
      <c r="Z80">
        <v>0</v>
      </c>
      <c r="AA80">
        <v>1</v>
      </c>
      <c r="AB80">
        <v>1</v>
      </c>
      <c r="AC80">
        <v>0</v>
      </c>
      <c r="AD80">
        <v>0</v>
      </c>
    </row>
    <row r="81" spans="1:30" x14ac:dyDescent="0.25">
      <c r="A81" s="8">
        <v>78</v>
      </c>
      <c r="B81">
        <v>77</v>
      </c>
      <c r="C81">
        <v>0</v>
      </c>
      <c r="D81">
        <v>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</v>
      </c>
      <c r="L81">
        <v>0</v>
      </c>
      <c r="M81">
        <v>0</v>
      </c>
      <c r="N81">
        <v>1</v>
      </c>
      <c r="O81">
        <v>1</v>
      </c>
      <c r="P81" s="2">
        <v>1</v>
      </c>
      <c r="Q81">
        <v>0</v>
      </c>
      <c r="R81">
        <v>1</v>
      </c>
      <c r="S81">
        <v>1</v>
      </c>
      <c r="T81">
        <v>1</v>
      </c>
      <c r="U81">
        <v>0</v>
      </c>
      <c r="V81">
        <v>0</v>
      </c>
      <c r="W81">
        <v>1</v>
      </c>
      <c r="X81">
        <v>1</v>
      </c>
      <c r="Y81">
        <v>0</v>
      </c>
      <c r="Z81">
        <v>0</v>
      </c>
      <c r="AA81">
        <v>1</v>
      </c>
      <c r="AB81">
        <v>1</v>
      </c>
      <c r="AC81">
        <v>0</v>
      </c>
      <c r="AD81">
        <v>0</v>
      </c>
    </row>
    <row r="82" spans="1:30" x14ac:dyDescent="0.25">
      <c r="A82" s="8">
        <v>79</v>
      </c>
      <c r="B82">
        <v>78</v>
      </c>
      <c r="C82">
        <v>0</v>
      </c>
      <c r="D82">
        <v>1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</v>
      </c>
      <c r="L82">
        <v>0</v>
      </c>
      <c r="M82">
        <v>1</v>
      </c>
      <c r="N82">
        <v>1</v>
      </c>
      <c r="O82">
        <v>1</v>
      </c>
      <c r="P82" s="2">
        <v>1</v>
      </c>
      <c r="Q82">
        <v>1</v>
      </c>
      <c r="R82">
        <v>1</v>
      </c>
      <c r="S82">
        <v>1</v>
      </c>
      <c r="T82">
        <v>1</v>
      </c>
      <c r="U82">
        <v>1</v>
      </c>
      <c r="V82">
        <v>0</v>
      </c>
      <c r="W82">
        <v>1</v>
      </c>
      <c r="X82">
        <v>1</v>
      </c>
      <c r="Y82">
        <v>0</v>
      </c>
      <c r="Z82">
        <v>0</v>
      </c>
      <c r="AA82">
        <v>1</v>
      </c>
      <c r="AB82">
        <v>1</v>
      </c>
      <c r="AC82">
        <v>0</v>
      </c>
      <c r="AD82">
        <v>0</v>
      </c>
    </row>
    <row r="83" spans="1:30" x14ac:dyDescent="0.25">
      <c r="A83" s="8">
        <v>80</v>
      </c>
      <c r="B83">
        <v>79</v>
      </c>
      <c r="C83">
        <v>0</v>
      </c>
      <c r="D83">
        <v>1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</v>
      </c>
      <c r="L83">
        <v>0</v>
      </c>
      <c r="M83">
        <v>0</v>
      </c>
      <c r="N83">
        <v>1</v>
      </c>
      <c r="O83">
        <v>1</v>
      </c>
      <c r="P83" s="2">
        <v>1</v>
      </c>
      <c r="Q83">
        <v>0</v>
      </c>
      <c r="R83">
        <v>1</v>
      </c>
      <c r="S83">
        <v>1</v>
      </c>
      <c r="T83">
        <v>1</v>
      </c>
      <c r="U83">
        <v>0</v>
      </c>
      <c r="V83">
        <v>0</v>
      </c>
      <c r="W83">
        <v>1</v>
      </c>
      <c r="X83">
        <v>1</v>
      </c>
      <c r="Y83">
        <v>0</v>
      </c>
      <c r="Z83">
        <v>0</v>
      </c>
      <c r="AA83">
        <v>1</v>
      </c>
      <c r="AB83">
        <v>1</v>
      </c>
      <c r="AC83">
        <v>0</v>
      </c>
      <c r="AD83">
        <v>0</v>
      </c>
    </row>
    <row r="84" spans="1:30" x14ac:dyDescent="0.25">
      <c r="A84" s="8">
        <v>81</v>
      </c>
      <c r="B84">
        <v>80</v>
      </c>
      <c r="C84">
        <v>0</v>
      </c>
      <c r="D84">
        <v>1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</v>
      </c>
      <c r="L84">
        <v>0</v>
      </c>
      <c r="M84">
        <v>0</v>
      </c>
      <c r="N84">
        <v>1</v>
      </c>
      <c r="O84">
        <v>1</v>
      </c>
      <c r="P84" s="2">
        <v>1</v>
      </c>
      <c r="Q84">
        <v>0</v>
      </c>
      <c r="R84">
        <v>1</v>
      </c>
      <c r="S84">
        <v>1</v>
      </c>
      <c r="T84">
        <v>1</v>
      </c>
      <c r="U84">
        <v>0</v>
      </c>
      <c r="V84">
        <v>0</v>
      </c>
      <c r="W84">
        <v>1</v>
      </c>
      <c r="X84">
        <v>1</v>
      </c>
      <c r="Y84">
        <v>0</v>
      </c>
      <c r="Z84">
        <v>0</v>
      </c>
      <c r="AA84">
        <v>1</v>
      </c>
      <c r="AB84">
        <v>1</v>
      </c>
      <c r="AC84">
        <v>0</v>
      </c>
      <c r="AD84">
        <v>0</v>
      </c>
    </row>
    <row r="85" spans="1:30" x14ac:dyDescent="0.25">
      <c r="A85" s="8">
        <v>82</v>
      </c>
      <c r="B85">
        <v>81</v>
      </c>
      <c r="C85">
        <v>0</v>
      </c>
      <c r="D85">
        <v>1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</v>
      </c>
      <c r="L85">
        <v>0</v>
      </c>
      <c r="M85">
        <v>0</v>
      </c>
      <c r="N85">
        <v>1</v>
      </c>
      <c r="O85">
        <v>1</v>
      </c>
      <c r="P85" s="2">
        <v>1</v>
      </c>
      <c r="Q85">
        <v>0</v>
      </c>
      <c r="R85">
        <v>1</v>
      </c>
      <c r="S85">
        <v>1</v>
      </c>
      <c r="T85">
        <v>1</v>
      </c>
      <c r="U85">
        <v>0</v>
      </c>
      <c r="V85">
        <v>0</v>
      </c>
      <c r="W85">
        <v>1</v>
      </c>
      <c r="X85">
        <v>1</v>
      </c>
      <c r="Y85">
        <v>0</v>
      </c>
      <c r="Z85">
        <v>0</v>
      </c>
      <c r="AA85">
        <v>1</v>
      </c>
      <c r="AB85">
        <v>1</v>
      </c>
      <c r="AC85">
        <v>0</v>
      </c>
      <c r="AD85">
        <v>0</v>
      </c>
    </row>
    <row r="86" spans="1:30" x14ac:dyDescent="0.25">
      <c r="A86" s="8">
        <v>83</v>
      </c>
      <c r="B86">
        <v>82</v>
      </c>
      <c r="C86">
        <v>0</v>
      </c>
      <c r="D86">
        <v>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</v>
      </c>
      <c r="L86">
        <v>0</v>
      </c>
      <c r="M86">
        <v>0</v>
      </c>
      <c r="N86">
        <v>1</v>
      </c>
      <c r="O86">
        <v>1</v>
      </c>
      <c r="P86" s="2">
        <v>1</v>
      </c>
      <c r="Q86">
        <v>0</v>
      </c>
      <c r="R86">
        <v>1</v>
      </c>
      <c r="S86">
        <v>1</v>
      </c>
      <c r="T86">
        <v>1</v>
      </c>
      <c r="U86">
        <v>0</v>
      </c>
      <c r="V86">
        <v>0</v>
      </c>
      <c r="W86">
        <v>1</v>
      </c>
      <c r="X86">
        <v>1</v>
      </c>
      <c r="Y86">
        <v>0</v>
      </c>
      <c r="Z86">
        <v>0</v>
      </c>
      <c r="AA86">
        <v>1</v>
      </c>
      <c r="AB86">
        <v>1</v>
      </c>
      <c r="AC86">
        <v>0</v>
      </c>
      <c r="AD86">
        <v>0</v>
      </c>
    </row>
    <row r="87" spans="1:30" x14ac:dyDescent="0.25">
      <c r="A87" s="8">
        <v>84</v>
      </c>
      <c r="B87">
        <v>83</v>
      </c>
      <c r="C87">
        <v>0</v>
      </c>
      <c r="D87">
        <v>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</v>
      </c>
      <c r="L87">
        <v>0</v>
      </c>
      <c r="M87">
        <v>0</v>
      </c>
      <c r="N87">
        <v>1</v>
      </c>
      <c r="O87">
        <v>1</v>
      </c>
      <c r="P87" s="2">
        <v>1</v>
      </c>
      <c r="Q87">
        <v>0</v>
      </c>
      <c r="R87">
        <v>1</v>
      </c>
      <c r="S87">
        <v>1</v>
      </c>
      <c r="T87">
        <v>1</v>
      </c>
      <c r="U87">
        <v>0</v>
      </c>
      <c r="V87">
        <v>0</v>
      </c>
      <c r="W87">
        <v>1</v>
      </c>
      <c r="X87">
        <v>1</v>
      </c>
      <c r="Y87">
        <v>0</v>
      </c>
      <c r="Z87">
        <v>0</v>
      </c>
      <c r="AA87">
        <v>1</v>
      </c>
      <c r="AB87">
        <v>1</v>
      </c>
      <c r="AC87">
        <v>0</v>
      </c>
      <c r="AD87">
        <v>0</v>
      </c>
    </row>
    <row r="88" spans="1:30" x14ac:dyDescent="0.25">
      <c r="A88" s="8">
        <v>85</v>
      </c>
      <c r="B88">
        <v>84</v>
      </c>
      <c r="C88">
        <v>0</v>
      </c>
      <c r="D88">
        <v>1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</v>
      </c>
      <c r="L88">
        <v>0</v>
      </c>
      <c r="M88">
        <v>0</v>
      </c>
      <c r="N88">
        <v>1</v>
      </c>
      <c r="O88">
        <v>1</v>
      </c>
      <c r="P88" s="2">
        <v>1</v>
      </c>
      <c r="Q88">
        <v>0</v>
      </c>
      <c r="R88">
        <v>1</v>
      </c>
      <c r="S88">
        <v>1</v>
      </c>
      <c r="T88">
        <v>1</v>
      </c>
      <c r="U88">
        <v>0</v>
      </c>
      <c r="V88">
        <v>0</v>
      </c>
      <c r="W88">
        <v>1</v>
      </c>
      <c r="X88">
        <v>1</v>
      </c>
      <c r="Y88">
        <v>0</v>
      </c>
      <c r="Z88">
        <v>0</v>
      </c>
      <c r="AA88">
        <v>1</v>
      </c>
      <c r="AB88">
        <v>1</v>
      </c>
      <c r="AC88">
        <v>0</v>
      </c>
      <c r="AD88">
        <v>0</v>
      </c>
    </row>
    <row r="89" spans="1:30" x14ac:dyDescent="0.25">
      <c r="A89" s="8">
        <v>86</v>
      </c>
      <c r="B89">
        <v>85</v>
      </c>
      <c r="C89">
        <v>0</v>
      </c>
      <c r="D89">
        <v>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</v>
      </c>
      <c r="L89">
        <v>0</v>
      </c>
      <c r="M89">
        <v>1</v>
      </c>
      <c r="N89">
        <v>1</v>
      </c>
      <c r="O89">
        <v>1</v>
      </c>
      <c r="P89" s="2">
        <v>1</v>
      </c>
      <c r="Q89">
        <v>1</v>
      </c>
      <c r="R89">
        <v>1</v>
      </c>
      <c r="S89">
        <v>1</v>
      </c>
      <c r="T89">
        <v>1</v>
      </c>
      <c r="U89">
        <v>1</v>
      </c>
      <c r="V89">
        <v>0</v>
      </c>
      <c r="W89">
        <v>1</v>
      </c>
      <c r="X89">
        <v>1</v>
      </c>
      <c r="Y89">
        <v>0</v>
      </c>
      <c r="Z89">
        <v>0</v>
      </c>
      <c r="AA89">
        <v>1</v>
      </c>
      <c r="AB89">
        <v>1</v>
      </c>
      <c r="AC89">
        <v>0</v>
      </c>
      <c r="AD89">
        <v>0</v>
      </c>
    </row>
    <row r="90" spans="1:30" x14ac:dyDescent="0.25">
      <c r="A90" s="8">
        <v>87</v>
      </c>
      <c r="B90">
        <v>86</v>
      </c>
      <c r="C90">
        <v>0</v>
      </c>
      <c r="D90">
        <v>1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</v>
      </c>
      <c r="L90">
        <v>0</v>
      </c>
      <c r="M90">
        <v>0</v>
      </c>
      <c r="N90">
        <v>1</v>
      </c>
      <c r="O90">
        <v>1</v>
      </c>
      <c r="P90" s="2">
        <v>1</v>
      </c>
      <c r="Q90">
        <v>0</v>
      </c>
      <c r="R90">
        <v>1</v>
      </c>
      <c r="S90">
        <v>1</v>
      </c>
      <c r="T90">
        <v>1</v>
      </c>
      <c r="U90">
        <v>0</v>
      </c>
      <c r="V90">
        <v>0</v>
      </c>
      <c r="W90">
        <v>1</v>
      </c>
      <c r="X90">
        <v>1</v>
      </c>
      <c r="Y90">
        <v>0</v>
      </c>
      <c r="Z90">
        <v>0</v>
      </c>
      <c r="AA90">
        <v>1</v>
      </c>
      <c r="AB90">
        <v>1</v>
      </c>
      <c r="AC90">
        <v>0</v>
      </c>
      <c r="AD90">
        <v>0</v>
      </c>
    </row>
    <row r="91" spans="1:30" x14ac:dyDescent="0.25">
      <c r="A91" s="8">
        <v>88</v>
      </c>
      <c r="B91">
        <v>87</v>
      </c>
      <c r="C91">
        <v>0</v>
      </c>
      <c r="D91">
        <v>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</v>
      </c>
      <c r="L91">
        <v>0</v>
      </c>
      <c r="M91">
        <v>0</v>
      </c>
      <c r="N91">
        <v>1</v>
      </c>
      <c r="O91">
        <v>1</v>
      </c>
      <c r="P91" s="2">
        <v>1</v>
      </c>
      <c r="Q91">
        <v>0</v>
      </c>
      <c r="R91">
        <v>1</v>
      </c>
      <c r="S91">
        <v>1</v>
      </c>
      <c r="T91">
        <v>1</v>
      </c>
      <c r="U91">
        <v>0</v>
      </c>
      <c r="V91">
        <v>0</v>
      </c>
      <c r="W91">
        <v>1</v>
      </c>
      <c r="X91">
        <v>1</v>
      </c>
      <c r="Y91">
        <v>0</v>
      </c>
      <c r="Z91">
        <v>0</v>
      </c>
      <c r="AA91">
        <v>1</v>
      </c>
      <c r="AB91">
        <v>1</v>
      </c>
      <c r="AC91">
        <v>0</v>
      </c>
      <c r="AD91">
        <v>0</v>
      </c>
    </row>
    <row r="92" spans="1:30" x14ac:dyDescent="0.25">
      <c r="A92" s="8">
        <v>89</v>
      </c>
      <c r="B92">
        <v>88</v>
      </c>
      <c r="C92">
        <v>0</v>
      </c>
      <c r="D92">
        <v>1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</v>
      </c>
      <c r="L92">
        <v>0</v>
      </c>
      <c r="M92">
        <v>0</v>
      </c>
      <c r="N92">
        <v>1</v>
      </c>
      <c r="O92">
        <v>1</v>
      </c>
      <c r="P92" s="2">
        <v>1</v>
      </c>
      <c r="Q92">
        <v>0</v>
      </c>
      <c r="R92">
        <v>1</v>
      </c>
      <c r="S92">
        <v>1</v>
      </c>
      <c r="T92">
        <v>1</v>
      </c>
      <c r="U92">
        <v>0</v>
      </c>
      <c r="V92">
        <v>0</v>
      </c>
      <c r="W92">
        <v>1</v>
      </c>
      <c r="X92">
        <v>1</v>
      </c>
      <c r="Y92">
        <v>0</v>
      </c>
      <c r="Z92">
        <v>0</v>
      </c>
      <c r="AA92">
        <v>1</v>
      </c>
      <c r="AB92">
        <v>1</v>
      </c>
      <c r="AC92">
        <v>0</v>
      </c>
      <c r="AD92">
        <v>0</v>
      </c>
    </row>
    <row r="93" spans="1:30" x14ac:dyDescent="0.25">
      <c r="A93" s="8">
        <v>90</v>
      </c>
      <c r="B93">
        <v>89</v>
      </c>
      <c r="C93">
        <v>0</v>
      </c>
      <c r="D93">
        <v>1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</v>
      </c>
      <c r="L93">
        <v>0</v>
      </c>
      <c r="M93">
        <v>0</v>
      </c>
      <c r="N93">
        <v>1</v>
      </c>
      <c r="O93">
        <v>1</v>
      </c>
      <c r="P93" s="2">
        <v>1</v>
      </c>
      <c r="Q93">
        <v>0</v>
      </c>
      <c r="R93">
        <v>1</v>
      </c>
      <c r="S93">
        <v>1</v>
      </c>
      <c r="T93">
        <v>1</v>
      </c>
      <c r="U93">
        <v>0</v>
      </c>
      <c r="V93">
        <v>0</v>
      </c>
      <c r="W93">
        <v>1</v>
      </c>
      <c r="X93">
        <v>1</v>
      </c>
      <c r="Y93">
        <v>0</v>
      </c>
      <c r="Z93">
        <v>0</v>
      </c>
      <c r="AA93">
        <v>1</v>
      </c>
      <c r="AB93">
        <v>1</v>
      </c>
      <c r="AC93">
        <v>0</v>
      </c>
      <c r="AD93">
        <v>0</v>
      </c>
    </row>
    <row r="94" spans="1:30" x14ac:dyDescent="0.25">
      <c r="A94" s="8">
        <v>91</v>
      </c>
      <c r="B94">
        <v>90</v>
      </c>
      <c r="C94">
        <v>0</v>
      </c>
      <c r="D94">
        <v>1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</v>
      </c>
      <c r="L94">
        <v>0</v>
      </c>
      <c r="M94">
        <v>0</v>
      </c>
      <c r="N94">
        <v>1</v>
      </c>
      <c r="O94">
        <v>1</v>
      </c>
      <c r="P94" s="2">
        <v>1</v>
      </c>
      <c r="Q94">
        <v>0</v>
      </c>
      <c r="R94">
        <v>1</v>
      </c>
      <c r="S94">
        <v>1</v>
      </c>
      <c r="T94">
        <v>1</v>
      </c>
      <c r="U94">
        <v>0</v>
      </c>
      <c r="V94">
        <v>0</v>
      </c>
      <c r="W94">
        <v>1</v>
      </c>
      <c r="X94">
        <v>1</v>
      </c>
      <c r="Y94">
        <v>0</v>
      </c>
      <c r="Z94">
        <v>0</v>
      </c>
      <c r="AA94">
        <v>1</v>
      </c>
      <c r="AB94">
        <v>1</v>
      </c>
      <c r="AC94">
        <v>0</v>
      </c>
      <c r="AD94">
        <v>0</v>
      </c>
    </row>
    <row r="95" spans="1:30" x14ac:dyDescent="0.25">
      <c r="A95" s="8">
        <v>92</v>
      </c>
      <c r="B95">
        <v>91</v>
      </c>
      <c r="C95">
        <v>1</v>
      </c>
      <c r="D95">
        <v>1</v>
      </c>
      <c r="E95">
        <v>1</v>
      </c>
      <c r="F95">
        <v>1</v>
      </c>
      <c r="G95">
        <v>0</v>
      </c>
      <c r="H95">
        <v>0</v>
      </c>
      <c r="I95">
        <v>0</v>
      </c>
      <c r="J95">
        <v>0</v>
      </c>
      <c r="K95">
        <v>1</v>
      </c>
      <c r="L95">
        <v>0</v>
      </c>
      <c r="M95">
        <v>0</v>
      </c>
      <c r="N95">
        <v>1</v>
      </c>
      <c r="O95">
        <v>1</v>
      </c>
      <c r="P95" s="2">
        <v>1</v>
      </c>
      <c r="Q95">
        <v>0</v>
      </c>
      <c r="R95">
        <v>1</v>
      </c>
      <c r="S95">
        <v>1</v>
      </c>
      <c r="T95">
        <v>1</v>
      </c>
      <c r="U95">
        <v>0</v>
      </c>
      <c r="V95">
        <v>1</v>
      </c>
      <c r="W95">
        <v>1</v>
      </c>
      <c r="X95">
        <v>1</v>
      </c>
      <c r="Y95">
        <v>1</v>
      </c>
      <c r="Z95">
        <v>0</v>
      </c>
      <c r="AA95">
        <v>1</v>
      </c>
      <c r="AB95">
        <v>1</v>
      </c>
      <c r="AC95">
        <v>1</v>
      </c>
      <c r="AD95">
        <v>0</v>
      </c>
    </row>
    <row r="96" spans="1:30" x14ac:dyDescent="0.25">
      <c r="A96" s="8">
        <v>93</v>
      </c>
      <c r="B96">
        <v>92</v>
      </c>
      <c r="C96">
        <v>0</v>
      </c>
      <c r="D96">
        <v>1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</v>
      </c>
      <c r="L96">
        <v>0</v>
      </c>
      <c r="M96">
        <v>1</v>
      </c>
      <c r="N96">
        <v>1</v>
      </c>
      <c r="O96">
        <v>1</v>
      </c>
      <c r="P96" s="2">
        <v>1</v>
      </c>
      <c r="Q96">
        <v>1</v>
      </c>
      <c r="R96">
        <v>1</v>
      </c>
      <c r="S96">
        <v>1</v>
      </c>
      <c r="T96">
        <v>1</v>
      </c>
      <c r="U96">
        <v>1</v>
      </c>
      <c r="V96">
        <v>0</v>
      </c>
      <c r="W96">
        <v>1</v>
      </c>
      <c r="X96">
        <v>1</v>
      </c>
      <c r="Y96">
        <v>0</v>
      </c>
      <c r="Z96">
        <v>0</v>
      </c>
      <c r="AA96">
        <v>1</v>
      </c>
      <c r="AB96">
        <v>1</v>
      </c>
      <c r="AC96">
        <v>0</v>
      </c>
      <c r="AD96">
        <v>0</v>
      </c>
    </row>
    <row r="97" spans="1:30" x14ac:dyDescent="0.25">
      <c r="A97" s="8">
        <v>94</v>
      </c>
      <c r="B97">
        <v>93</v>
      </c>
      <c r="C97">
        <v>0</v>
      </c>
      <c r="D97">
        <v>1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</v>
      </c>
      <c r="L97">
        <v>0</v>
      </c>
      <c r="M97">
        <v>0</v>
      </c>
      <c r="N97">
        <v>1</v>
      </c>
      <c r="O97">
        <v>1</v>
      </c>
      <c r="P97" s="2">
        <v>1</v>
      </c>
      <c r="Q97">
        <v>0</v>
      </c>
      <c r="R97">
        <v>1</v>
      </c>
      <c r="S97">
        <v>1</v>
      </c>
      <c r="T97">
        <v>1</v>
      </c>
      <c r="U97">
        <v>0</v>
      </c>
      <c r="V97">
        <v>0</v>
      </c>
      <c r="W97">
        <v>1</v>
      </c>
      <c r="X97">
        <v>1</v>
      </c>
      <c r="Y97">
        <v>0</v>
      </c>
      <c r="Z97">
        <v>0</v>
      </c>
      <c r="AA97">
        <v>1</v>
      </c>
      <c r="AB97">
        <v>1</v>
      </c>
      <c r="AC97">
        <v>0</v>
      </c>
      <c r="AD97">
        <v>0</v>
      </c>
    </row>
    <row r="98" spans="1:30" x14ac:dyDescent="0.25">
      <c r="A98" s="8">
        <v>95</v>
      </c>
      <c r="B98">
        <v>94</v>
      </c>
      <c r="C98">
        <v>0</v>
      </c>
      <c r="D98">
        <v>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</v>
      </c>
      <c r="L98">
        <v>0</v>
      </c>
      <c r="M98">
        <v>0</v>
      </c>
      <c r="N98">
        <v>1</v>
      </c>
      <c r="O98">
        <v>1</v>
      </c>
      <c r="P98" s="2">
        <v>1</v>
      </c>
      <c r="Q98">
        <v>0</v>
      </c>
      <c r="R98">
        <v>1</v>
      </c>
      <c r="S98">
        <v>1</v>
      </c>
      <c r="T98">
        <v>1</v>
      </c>
      <c r="U98">
        <v>0</v>
      </c>
      <c r="V98">
        <v>0</v>
      </c>
      <c r="W98">
        <v>1</v>
      </c>
      <c r="X98">
        <v>1</v>
      </c>
      <c r="Y98">
        <v>0</v>
      </c>
      <c r="Z98">
        <v>0</v>
      </c>
      <c r="AA98">
        <v>1</v>
      </c>
      <c r="AB98">
        <v>1</v>
      </c>
      <c r="AC98">
        <v>0</v>
      </c>
      <c r="AD98">
        <v>0</v>
      </c>
    </row>
    <row r="99" spans="1:30" x14ac:dyDescent="0.25">
      <c r="A99" s="8">
        <v>96</v>
      </c>
      <c r="B99">
        <v>95</v>
      </c>
      <c r="C99">
        <v>0</v>
      </c>
      <c r="D99">
        <v>1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1</v>
      </c>
      <c r="L99">
        <v>0</v>
      </c>
      <c r="M99">
        <v>0</v>
      </c>
      <c r="N99">
        <v>1</v>
      </c>
      <c r="O99">
        <v>1</v>
      </c>
      <c r="P99" s="2">
        <v>1</v>
      </c>
      <c r="Q99">
        <v>0</v>
      </c>
      <c r="R99">
        <v>1</v>
      </c>
      <c r="S99">
        <v>1</v>
      </c>
      <c r="T99">
        <v>1</v>
      </c>
      <c r="U99">
        <v>0</v>
      </c>
      <c r="V99">
        <v>0</v>
      </c>
      <c r="W99">
        <v>1</v>
      </c>
      <c r="X99">
        <v>1</v>
      </c>
      <c r="Y99">
        <v>0</v>
      </c>
      <c r="Z99">
        <v>0</v>
      </c>
      <c r="AA99">
        <v>1</v>
      </c>
      <c r="AB99">
        <v>1</v>
      </c>
      <c r="AC99">
        <v>0</v>
      </c>
      <c r="AD99">
        <v>0</v>
      </c>
    </row>
    <row r="100" spans="1:30" x14ac:dyDescent="0.25">
      <c r="A100" s="8">
        <v>97</v>
      </c>
      <c r="B100">
        <v>96</v>
      </c>
      <c r="C100">
        <v>0</v>
      </c>
      <c r="D100">
        <v>1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1</v>
      </c>
      <c r="L100">
        <v>0</v>
      </c>
      <c r="M100">
        <v>0</v>
      </c>
      <c r="N100">
        <v>1</v>
      </c>
      <c r="O100">
        <v>1</v>
      </c>
      <c r="P100" s="2">
        <v>1</v>
      </c>
      <c r="Q100">
        <v>0</v>
      </c>
      <c r="R100">
        <v>1</v>
      </c>
      <c r="S100">
        <v>1</v>
      </c>
      <c r="T100">
        <v>1</v>
      </c>
      <c r="U100">
        <v>0</v>
      </c>
      <c r="V100">
        <v>0</v>
      </c>
      <c r="W100">
        <v>1</v>
      </c>
      <c r="X100">
        <v>1</v>
      </c>
      <c r="Y100">
        <v>0</v>
      </c>
      <c r="Z100">
        <v>0</v>
      </c>
      <c r="AA100">
        <v>1</v>
      </c>
      <c r="AB100">
        <v>1</v>
      </c>
      <c r="AC100">
        <v>0</v>
      </c>
      <c r="AD100">
        <v>0</v>
      </c>
    </row>
    <row r="101" spans="1:30" x14ac:dyDescent="0.25">
      <c r="A101" s="8">
        <v>98</v>
      </c>
      <c r="B101">
        <v>97</v>
      </c>
      <c r="C101">
        <v>0</v>
      </c>
      <c r="D101">
        <v>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1</v>
      </c>
      <c r="L101">
        <v>0</v>
      </c>
      <c r="M101">
        <v>0</v>
      </c>
      <c r="N101">
        <v>1</v>
      </c>
      <c r="O101">
        <v>1</v>
      </c>
      <c r="P101" s="2">
        <v>1</v>
      </c>
      <c r="Q101">
        <v>0</v>
      </c>
      <c r="R101">
        <v>1</v>
      </c>
      <c r="S101">
        <v>1</v>
      </c>
      <c r="T101">
        <v>1</v>
      </c>
      <c r="U101">
        <v>0</v>
      </c>
      <c r="V101">
        <v>0</v>
      </c>
      <c r="W101">
        <v>1</v>
      </c>
      <c r="X101">
        <v>1</v>
      </c>
      <c r="Y101">
        <v>0</v>
      </c>
      <c r="Z101">
        <v>0</v>
      </c>
      <c r="AA101">
        <v>1</v>
      </c>
      <c r="AB101">
        <v>1</v>
      </c>
      <c r="AC101">
        <v>0</v>
      </c>
      <c r="AD101">
        <v>0</v>
      </c>
    </row>
    <row r="102" spans="1:30" x14ac:dyDescent="0.25">
      <c r="A102" s="8">
        <v>99</v>
      </c>
      <c r="B102">
        <v>98</v>
      </c>
      <c r="C102">
        <v>0</v>
      </c>
      <c r="D102">
        <v>1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1</v>
      </c>
      <c r="L102">
        <v>0</v>
      </c>
      <c r="M102">
        <v>0</v>
      </c>
      <c r="N102">
        <v>1</v>
      </c>
      <c r="O102">
        <v>1</v>
      </c>
      <c r="P102" s="2">
        <v>1</v>
      </c>
      <c r="Q102">
        <v>0</v>
      </c>
      <c r="R102">
        <v>1</v>
      </c>
      <c r="S102">
        <v>1</v>
      </c>
      <c r="T102">
        <v>1</v>
      </c>
      <c r="U102">
        <v>0</v>
      </c>
      <c r="V102">
        <v>0</v>
      </c>
      <c r="W102">
        <v>1</v>
      </c>
      <c r="X102">
        <v>1</v>
      </c>
      <c r="Y102">
        <v>0</v>
      </c>
      <c r="Z102">
        <v>0</v>
      </c>
      <c r="AA102">
        <v>1</v>
      </c>
      <c r="AB102">
        <v>1</v>
      </c>
      <c r="AC102">
        <v>0</v>
      </c>
      <c r="AD102">
        <v>0</v>
      </c>
    </row>
    <row r="103" spans="1:30" x14ac:dyDescent="0.25">
      <c r="A103" s="8">
        <v>100</v>
      </c>
      <c r="B103">
        <v>99</v>
      </c>
      <c r="C103">
        <v>0</v>
      </c>
      <c r="D103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1</v>
      </c>
      <c r="L103">
        <v>0</v>
      </c>
      <c r="M103">
        <v>1</v>
      </c>
      <c r="N103">
        <v>1</v>
      </c>
      <c r="O103">
        <v>1</v>
      </c>
      <c r="P103" s="2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0</v>
      </c>
      <c r="W103">
        <v>1</v>
      </c>
      <c r="X103">
        <v>1</v>
      </c>
      <c r="Y103">
        <v>0</v>
      </c>
      <c r="Z103">
        <v>0</v>
      </c>
      <c r="AA103">
        <v>1</v>
      </c>
      <c r="AB103">
        <v>1</v>
      </c>
      <c r="AC103">
        <v>0</v>
      </c>
      <c r="AD103">
        <v>0</v>
      </c>
    </row>
    <row r="104" spans="1:30" x14ac:dyDescent="0.25">
      <c r="A104" s="8">
        <v>101</v>
      </c>
      <c r="B104">
        <v>100</v>
      </c>
      <c r="C104">
        <v>0</v>
      </c>
      <c r="D104">
        <v>1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1</v>
      </c>
      <c r="L104">
        <v>0</v>
      </c>
      <c r="M104">
        <v>0</v>
      </c>
      <c r="N104">
        <v>1</v>
      </c>
      <c r="O104">
        <v>1</v>
      </c>
      <c r="P104" s="2">
        <v>1</v>
      </c>
      <c r="Q104">
        <v>0</v>
      </c>
      <c r="R104">
        <v>1</v>
      </c>
      <c r="S104">
        <v>1</v>
      </c>
      <c r="T104">
        <v>1</v>
      </c>
      <c r="U104">
        <v>0</v>
      </c>
      <c r="V104">
        <v>0</v>
      </c>
      <c r="W104">
        <v>1</v>
      </c>
      <c r="X104">
        <v>1</v>
      </c>
      <c r="Y104">
        <v>0</v>
      </c>
      <c r="Z104">
        <v>0</v>
      </c>
      <c r="AA104">
        <v>1</v>
      </c>
      <c r="AB104">
        <v>1</v>
      </c>
      <c r="AC104">
        <v>0</v>
      </c>
      <c r="AD104">
        <v>0</v>
      </c>
    </row>
    <row r="105" spans="1:30" x14ac:dyDescent="0.25">
      <c r="A105" s="8">
        <v>102</v>
      </c>
      <c r="B105">
        <v>101</v>
      </c>
      <c r="C105">
        <v>0</v>
      </c>
      <c r="D105">
        <v>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1</v>
      </c>
      <c r="L105">
        <v>0</v>
      </c>
      <c r="M105">
        <v>0</v>
      </c>
      <c r="N105">
        <v>1</v>
      </c>
      <c r="O105">
        <v>1</v>
      </c>
      <c r="P105" s="2">
        <v>1</v>
      </c>
      <c r="Q105">
        <v>0</v>
      </c>
      <c r="R105">
        <v>1</v>
      </c>
      <c r="S105">
        <v>1</v>
      </c>
      <c r="T105">
        <v>1</v>
      </c>
      <c r="U105">
        <v>0</v>
      </c>
      <c r="V105">
        <v>0</v>
      </c>
      <c r="W105">
        <v>1</v>
      </c>
      <c r="X105">
        <v>1</v>
      </c>
      <c r="Y105">
        <v>0</v>
      </c>
      <c r="Z105">
        <v>0</v>
      </c>
      <c r="AA105">
        <v>1</v>
      </c>
      <c r="AB105">
        <v>1</v>
      </c>
      <c r="AC105">
        <v>0</v>
      </c>
      <c r="AD105">
        <v>0</v>
      </c>
    </row>
    <row r="106" spans="1:30" x14ac:dyDescent="0.25">
      <c r="A106" s="8">
        <v>103</v>
      </c>
      <c r="B106">
        <v>102</v>
      </c>
      <c r="C106">
        <v>0</v>
      </c>
      <c r="D106">
        <v>1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1</v>
      </c>
      <c r="L106">
        <v>0</v>
      </c>
      <c r="M106">
        <v>0</v>
      </c>
      <c r="N106">
        <v>1</v>
      </c>
      <c r="O106">
        <v>1</v>
      </c>
      <c r="P106" s="2">
        <v>1</v>
      </c>
      <c r="Q106">
        <v>0</v>
      </c>
      <c r="R106">
        <v>1</v>
      </c>
      <c r="S106">
        <v>1</v>
      </c>
      <c r="T106">
        <v>1</v>
      </c>
      <c r="U106">
        <v>0</v>
      </c>
      <c r="V106">
        <v>0</v>
      </c>
      <c r="W106">
        <v>1</v>
      </c>
      <c r="X106">
        <v>1</v>
      </c>
      <c r="Y106">
        <v>0</v>
      </c>
      <c r="Z106">
        <v>0</v>
      </c>
      <c r="AA106">
        <v>1</v>
      </c>
      <c r="AB106">
        <v>1</v>
      </c>
      <c r="AC106">
        <v>0</v>
      </c>
      <c r="AD106">
        <v>0</v>
      </c>
    </row>
    <row r="107" spans="1:30" x14ac:dyDescent="0.25">
      <c r="A107" s="8">
        <v>104</v>
      </c>
      <c r="B107">
        <v>103</v>
      </c>
      <c r="C107">
        <v>0</v>
      </c>
      <c r="D107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1</v>
      </c>
      <c r="L107">
        <v>0</v>
      </c>
      <c r="M107">
        <v>0</v>
      </c>
      <c r="N107">
        <v>1</v>
      </c>
      <c r="O107">
        <v>1</v>
      </c>
      <c r="P107" s="2">
        <v>1</v>
      </c>
      <c r="Q107">
        <v>0</v>
      </c>
      <c r="R107">
        <v>1</v>
      </c>
      <c r="S107">
        <v>1</v>
      </c>
      <c r="T107">
        <v>1</v>
      </c>
      <c r="U107">
        <v>0</v>
      </c>
      <c r="V107">
        <v>0</v>
      </c>
      <c r="W107">
        <v>1</v>
      </c>
      <c r="X107">
        <v>1</v>
      </c>
      <c r="Y107">
        <v>0</v>
      </c>
      <c r="Z107">
        <v>0</v>
      </c>
      <c r="AA107">
        <v>1</v>
      </c>
      <c r="AB107">
        <v>1</v>
      </c>
      <c r="AC107">
        <v>0</v>
      </c>
      <c r="AD107">
        <v>0</v>
      </c>
    </row>
    <row r="108" spans="1:30" x14ac:dyDescent="0.25">
      <c r="A108" s="8">
        <v>105</v>
      </c>
      <c r="B108">
        <v>104</v>
      </c>
      <c r="C108">
        <v>0</v>
      </c>
      <c r="D108">
        <v>1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1</v>
      </c>
      <c r="L108">
        <v>0</v>
      </c>
      <c r="M108">
        <v>0</v>
      </c>
      <c r="N108">
        <v>1</v>
      </c>
      <c r="O108">
        <v>1</v>
      </c>
      <c r="P108" s="2">
        <v>1</v>
      </c>
      <c r="Q108">
        <v>0</v>
      </c>
      <c r="R108">
        <v>1</v>
      </c>
      <c r="S108">
        <v>1</v>
      </c>
      <c r="T108">
        <v>1</v>
      </c>
      <c r="U108">
        <v>0</v>
      </c>
      <c r="V108">
        <v>0</v>
      </c>
      <c r="W108">
        <v>1</v>
      </c>
      <c r="X108">
        <v>1</v>
      </c>
      <c r="Y108">
        <v>0</v>
      </c>
      <c r="Z108">
        <v>0</v>
      </c>
      <c r="AA108">
        <v>1</v>
      </c>
      <c r="AB108">
        <v>1</v>
      </c>
      <c r="AC108">
        <v>0</v>
      </c>
      <c r="AD108">
        <v>0</v>
      </c>
    </row>
    <row r="109" spans="1:30" x14ac:dyDescent="0.25">
      <c r="A109" s="8">
        <v>106</v>
      </c>
      <c r="B109">
        <v>105</v>
      </c>
      <c r="C109">
        <v>0</v>
      </c>
      <c r="D109">
        <v>1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1</v>
      </c>
      <c r="L109">
        <v>0</v>
      </c>
      <c r="M109">
        <v>0</v>
      </c>
      <c r="N109">
        <v>1</v>
      </c>
      <c r="O109">
        <v>1</v>
      </c>
      <c r="P109" s="2">
        <v>1</v>
      </c>
      <c r="Q109">
        <v>0</v>
      </c>
      <c r="R109">
        <v>1</v>
      </c>
      <c r="S109">
        <v>1</v>
      </c>
      <c r="T109">
        <v>1</v>
      </c>
      <c r="U109">
        <v>0</v>
      </c>
      <c r="V109">
        <v>0</v>
      </c>
      <c r="W109">
        <v>1</v>
      </c>
      <c r="X109">
        <v>1</v>
      </c>
      <c r="Y109">
        <v>0</v>
      </c>
      <c r="Z109">
        <v>0</v>
      </c>
      <c r="AA109">
        <v>1</v>
      </c>
      <c r="AB109">
        <v>1</v>
      </c>
      <c r="AC109">
        <v>0</v>
      </c>
      <c r="AD109">
        <v>0</v>
      </c>
    </row>
    <row r="110" spans="1:30" x14ac:dyDescent="0.25">
      <c r="A110" s="8">
        <v>107</v>
      </c>
      <c r="B110">
        <v>106</v>
      </c>
      <c r="C110">
        <v>0</v>
      </c>
      <c r="D110">
        <v>1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1</v>
      </c>
      <c r="L110">
        <v>0</v>
      </c>
      <c r="M110">
        <v>1</v>
      </c>
      <c r="N110">
        <v>1</v>
      </c>
      <c r="O110">
        <v>1</v>
      </c>
      <c r="P110" s="2">
        <v>1</v>
      </c>
      <c r="Q110">
        <v>1</v>
      </c>
      <c r="R110">
        <v>1</v>
      </c>
      <c r="S110">
        <v>1</v>
      </c>
      <c r="T110">
        <v>1</v>
      </c>
      <c r="U110">
        <v>1</v>
      </c>
      <c r="V110">
        <v>0</v>
      </c>
      <c r="W110">
        <v>1</v>
      </c>
      <c r="X110">
        <v>1</v>
      </c>
      <c r="Y110">
        <v>0</v>
      </c>
      <c r="Z110">
        <v>0</v>
      </c>
      <c r="AA110">
        <v>1</v>
      </c>
      <c r="AB110">
        <v>1</v>
      </c>
      <c r="AC110">
        <v>0</v>
      </c>
      <c r="AD110">
        <v>0</v>
      </c>
    </row>
    <row r="111" spans="1:30" x14ac:dyDescent="0.25">
      <c r="A111" s="8">
        <v>108</v>
      </c>
      <c r="B111">
        <v>107</v>
      </c>
      <c r="C111">
        <v>0</v>
      </c>
      <c r="D111">
        <v>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1</v>
      </c>
      <c r="L111">
        <v>0</v>
      </c>
      <c r="M111">
        <v>0</v>
      </c>
      <c r="N111">
        <v>1</v>
      </c>
      <c r="O111">
        <v>1</v>
      </c>
      <c r="P111" s="2">
        <v>1</v>
      </c>
      <c r="Q111">
        <v>0</v>
      </c>
      <c r="R111">
        <v>1</v>
      </c>
      <c r="S111">
        <v>1</v>
      </c>
      <c r="T111">
        <v>1</v>
      </c>
      <c r="U111">
        <v>0</v>
      </c>
      <c r="V111">
        <v>0</v>
      </c>
      <c r="W111">
        <v>1</v>
      </c>
      <c r="X111">
        <v>1</v>
      </c>
      <c r="Y111">
        <v>0</v>
      </c>
      <c r="Z111">
        <v>0</v>
      </c>
      <c r="AA111">
        <v>1</v>
      </c>
      <c r="AB111">
        <v>1</v>
      </c>
      <c r="AC111">
        <v>0</v>
      </c>
      <c r="AD111">
        <v>0</v>
      </c>
    </row>
    <row r="112" spans="1:30" x14ac:dyDescent="0.25">
      <c r="A112" s="8">
        <v>109</v>
      </c>
      <c r="B112">
        <v>108</v>
      </c>
      <c r="C112">
        <v>0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1</v>
      </c>
      <c r="L112">
        <v>0</v>
      </c>
      <c r="M112">
        <v>0</v>
      </c>
      <c r="N112">
        <v>1</v>
      </c>
      <c r="O112">
        <v>1</v>
      </c>
      <c r="P112" s="2">
        <v>1</v>
      </c>
      <c r="Q112">
        <v>0</v>
      </c>
      <c r="R112">
        <v>1</v>
      </c>
      <c r="S112">
        <v>1</v>
      </c>
      <c r="T112">
        <v>1</v>
      </c>
      <c r="U112">
        <v>0</v>
      </c>
      <c r="V112">
        <v>0</v>
      </c>
      <c r="W112">
        <v>1</v>
      </c>
      <c r="X112">
        <v>1</v>
      </c>
      <c r="Y112">
        <v>0</v>
      </c>
      <c r="Z112">
        <v>0</v>
      </c>
      <c r="AA112">
        <v>1</v>
      </c>
      <c r="AB112">
        <v>1</v>
      </c>
      <c r="AC112">
        <v>0</v>
      </c>
      <c r="AD112">
        <v>0</v>
      </c>
    </row>
    <row r="113" spans="1:30" x14ac:dyDescent="0.25">
      <c r="A113" s="8">
        <v>110</v>
      </c>
      <c r="B113">
        <v>109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1</v>
      </c>
      <c r="L113">
        <v>0</v>
      </c>
      <c r="M113">
        <v>0</v>
      </c>
      <c r="N113">
        <v>1</v>
      </c>
      <c r="O113">
        <v>1</v>
      </c>
      <c r="P113" s="2">
        <v>1</v>
      </c>
      <c r="Q113">
        <v>0</v>
      </c>
      <c r="R113">
        <v>1</v>
      </c>
      <c r="S113">
        <v>1</v>
      </c>
      <c r="T113">
        <v>1</v>
      </c>
      <c r="U113">
        <v>0</v>
      </c>
      <c r="V113">
        <v>0</v>
      </c>
      <c r="W113">
        <v>1</v>
      </c>
      <c r="X113">
        <v>1</v>
      </c>
      <c r="Y113">
        <v>0</v>
      </c>
      <c r="Z113">
        <v>0</v>
      </c>
      <c r="AA113">
        <v>1</v>
      </c>
      <c r="AB113">
        <v>1</v>
      </c>
      <c r="AC113">
        <v>0</v>
      </c>
      <c r="AD113">
        <v>0</v>
      </c>
    </row>
    <row r="114" spans="1:30" x14ac:dyDescent="0.25">
      <c r="A114" s="8">
        <v>111</v>
      </c>
      <c r="B114">
        <v>110</v>
      </c>
      <c r="C114">
        <v>0</v>
      </c>
      <c r="D114">
        <v>1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1</v>
      </c>
      <c r="L114">
        <v>0</v>
      </c>
      <c r="M114">
        <v>0</v>
      </c>
      <c r="N114">
        <v>1</v>
      </c>
      <c r="O114">
        <v>1</v>
      </c>
      <c r="P114" s="2">
        <v>1</v>
      </c>
      <c r="Q114">
        <v>0</v>
      </c>
      <c r="R114">
        <v>1</v>
      </c>
      <c r="S114">
        <v>1</v>
      </c>
      <c r="T114">
        <v>1</v>
      </c>
      <c r="U114">
        <v>0</v>
      </c>
      <c r="V114">
        <v>0</v>
      </c>
      <c r="W114">
        <v>1</v>
      </c>
      <c r="X114">
        <v>1</v>
      </c>
      <c r="Y114">
        <v>0</v>
      </c>
      <c r="Z114">
        <v>0</v>
      </c>
      <c r="AA114">
        <v>1</v>
      </c>
      <c r="AB114">
        <v>1</v>
      </c>
      <c r="AC114">
        <v>0</v>
      </c>
      <c r="AD114">
        <v>0</v>
      </c>
    </row>
    <row r="115" spans="1:30" x14ac:dyDescent="0.25">
      <c r="A115" s="8">
        <v>112</v>
      </c>
      <c r="B115">
        <v>111</v>
      </c>
      <c r="C115">
        <v>0</v>
      </c>
      <c r="D115">
        <v>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1</v>
      </c>
      <c r="L115">
        <v>0</v>
      </c>
      <c r="M115">
        <v>0</v>
      </c>
      <c r="N115">
        <v>1</v>
      </c>
      <c r="O115">
        <v>1</v>
      </c>
      <c r="P115" s="2">
        <v>1</v>
      </c>
      <c r="Q115">
        <v>0</v>
      </c>
      <c r="R115">
        <v>1</v>
      </c>
      <c r="S115">
        <v>1</v>
      </c>
      <c r="T115">
        <v>1</v>
      </c>
      <c r="U115">
        <v>0</v>
      </c>
      <c r="V115">
        <v>0</v>
      </c>
      <c r="W115">
        <v>1</v>
      </c>
      <c r="X115">
        <v>1</v>
      </c>
      <c r="Y115">
        <v>0</v>
      </c>
      <c r="Z115">
        <v>0</v>
      </c>
      <c r="AA115">
        <v>1</v>
      </c>
      <c r="AB115">
        <v>1</v>
      </c>
      <c r="AC115">
        <v>0</v>
      </c>
      <c r="AD115">
        <v>0</v>
      </c>
    </row>
    <row r="116" spans="1:30" x14ac:dyDescent="0.25">
      <c r="A116" s="8">
        <v>113</v>
      </c>
      <c r="B116">
        <v>112</v>
      </c>
      <c r="C116">
        <v>0</v>
      </c>
      <c r="D116">
        <v>1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1</v>
      </c>
      <c r="L116">
        <v>0</v>
      </c>
      <c r="M116">
        <v>0</v>
      </c>
      <c r="N116">
        <v>1</v>
      </c>
      <c r="O116">
        <v>1</v>
      </c>
      <c r="P116" s="2">
        <v>1</v>
      </c>
      <c r="Q116">
        <v>0</v>
      </c>
      <c r="R116">
        <v>1</v>
      </c>
      <c r="S116">
        <v>1</v>
      </c>
      <c r="T116">
        <v>1</v>
      </c>
      <c r="U116">
        <v>0</v>
      </c>
      <c r="V116">
        <v>0</v>
      </c>
      <c r="W116">
        <v>1</v>
      </c>
      <c r="X116">
        <v>1</v>
      </c>
      <c r="Y116">
        <v>0</v>
      </c>
      <c r="Z116">
        <v>0</v>
      </c>
      <c r="AA116">
        <v>1</v>
      </c>
      <c r="AB116">
        <v>1</v>
      </c>
      <c r="AC116">
        <v>0</v>
      </c>
      <c r="AD116">
        <v>0</v>
      </c>
    </row>
    <row r="117" spans="1:30" x14ac:dyDescent="0.25">
      <c r="A117" s="8">
        <v>114</v>
      </c>
      <c r="B117">
        <v>113</v>
      </c>
      <c r="C117">
        <v>0</v>
      </c>
      <c r="D117">
        <v>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1</v>
      </c>
      <c r="L117">
        <v>0</v>
      </c>
      <c r="M117">
        <v>1</v>
      </c>
      <c r="N117">
        <v>1</v>
      </c>
      <c r="O117">
        <v>1</v>
      </c>
      <c r="P117" s="2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0</v>
      </c>
      <c r="W117">
        <v>1</v>
      </c>
      <c r="X117">
        <v>1</v>
      </c>
      <c r="Y117">
        <v>0</v>
      </c>
      <c r="Z117">
        <v>0</v>
      </c>
      <c r="AA117">
        <v>1</v>
      </c>
      <c r="AB117">
        <v>1</v>
      </c>
      <c r="AC117">
        <v>0</v>
      </c>
      <c r="AD117">
        <v>0</v>
      </c>
    </row>
    <row r="118" spans="1:30" x14ac:dyDescent="0.25">
      <c r="A118" s="8">
        <v>115</v>
      </c>
      <c r="B118">
        <v>114</v>
      </c>
      <c r="C118">
        <v>0</v>
      </c>
      <c r="D118">
        <v>1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1</v>
      </c>
      <c r="L118">
        <v>0</v>
      </c>
      <c r="M118">
        <v>0</v>
      </c>
      <c r="N118">
        <v>1</v>
      </c>
      <c r="O118">
        <v>1</v>
      </c>
      <c r="P118" s="2">
        <v>1</v>
      </c>
      <c r="Q118">
        <v>0</v>
      </c>
      <c r="R118">
        <v>1</v>
      </c>
      <c r="S118">
        <v>1</v>
      </c>
      <c r="T118">
        <v>1</v>
      </c>
      <c r="U118">
        <v>0</v>
      </c>
      <c r="V118">
        <v>0</v>
      </c>
      <c r="W118">
        <v>1</v>
      </c>
      <c r="X118">
        <v>1</v>
      </c>
      <c r="Y118">
        <v>0</v>
      </c>
      <c r="Z118">
        <v>0</v>
      </c>
      <c r="AA118">
        <v>1</v>
      </c>
      <c r="AB118">
        <v>1</v>
      </c>
      <c r="AC118">
        <v>0</v>
      </c>
      <c r="AD118">
        <v>0</v>
      </c>
    </row>
    <row r="119" spans="1:30" x14ac:dyDescent="0.25">
      <c r="A119" s="8">
        <v>116</v>
      </c>
      <c r="B119">
        <v>115</v>
      </c>
      <c r="C119">
        <v>0</v>
      </c>
      <c r="D119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1</v>
      </c>
      <c r="L119">
        <v>0</v>
      </c>
      <c r="M119">
        <v>0</v>
      </c>
      <c r="N119">
        <v>1</v>
      </c>
      <c r="O119">
        <v>1</v>
      </c>
      <c r="P119" s="2">
        <v>1</v>
      </c>
      <c r="Q119">
        <v>0</v>
      </c>
      <c r="R119">
        <v>1</v>
      </c>
      <c r="S119">
        <v>1</v>
      </c>
      <c r="T119">
        <v>1</v>
      </c>
      <c r="U119">
        <v>0</v>
      </c>
      <c r="V119">
        <v>0</v>
      </c>
      <c r="W119">
        <v>1</v>
      </c>
      <c r="X119">
        <v>1</v>
      </c>
      <c r="Y119">
        <v>0</v>
      </c>
      <c r="Z119">
        <v>0</v>
      </c>
      <c r="AA119">
        <v>1</v>
      </c>
      <c r="AB119">
        <v>1</v>
      </c>
      <c r="AC119">
        <v>0</v>
      </c>
      <c r="AD119">
        <v>0</v>
      </c>
    </row>
    <row r="120" spans="1:30" x14ac:dyDescent="0.25">
      <c r="A120" s="8">
        <v>117</v>
      </c>
      <c r="B120">
        <v>116</v>
      </c>
      <c r="C120">
        <v>0</v>
      </c>
      <c r="D120">
        <v>1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1</v>
      </c>
      <c r="L120">
        <v>0</v>
      </c>
      <c r="M120">
        <v>0</v>
      </c>
      <c r="N120">
        <v>1</v>
      </c>
      <c r="O120">
        <v>1</v>
      </c>
      <c r="P120" s="2">
        <v>1</v>
      </c>
      <c r="Q120">
        <v>0</v>
      </c>
      <c r="R120">
        <v>1</v>
      </c>
      <c r="S120">
        <v>1</v>
      </c>
      <c r="T120">
        <v>1</v>
      </c>
      <c r="U120">
        <v>0</v>
      </c>
      <c r="V120">
        <v>0</v>
      </c>
      <c r="W120">
        <v>1</v>
      </c>
      <c r="X120">
        <v>1</v>
      </c>
      <c r="Y120">
        <v>0</v>
      </c>
      <c r="Z120">
        <v>0</v>
      </c>
      <c r="AA120">
        <v>1</v>
      </c>
      <c r="AB120">
        <v>1</v>
      </c>
      <c r="AC120">
        <v>0</v>
      </c>
      <c r="AD120">
        <v>0</v>
      </c>
    </row>
    <row r="121" spans="1:30" x14ac:dyDescent="0.25">
      <c r="A121" s="8">
        <v>118</v>
      </c>
      <c r="B121">
        <v>117</v>
      </c>
      <c r="C121">
        <v>0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1</v>
      </c>
      <c r="L121">
        <v>0</v>
      </c>
      <c r="M121">
        <v>0</v>
      </c>
      <c r="N121">
        <v>1</v>
      </c>
      <c r="O121">
        <v>1</v>
      </c>
      <c r="P121" s="2">
        <v>1</v>
      </c>
      <c r="Q121">
        <v>0</v>
      </c>
      <c r="R121">
        <v>1</v>
      </c>
      <c r="S121">
        <v>1</v>
      </c>
      <c r="T121">
        <v>1</v>
      </c>
      <c r="U121">
        <v>0</v>
      </c>
      <c r="V121">
        <v>0</v>
      </c>
      <c r="W121">
        <v>1</v>
      </c>
      <c r="X121">
        <v>1</v>
      </c>
      <c r="Y121">
        <v>0</v>
      </c>
      <c r="Z121">
        <v>0</v>
      </c>
      <c r="AA121">
        <v>1</v>
      </c>
      <c r="AB121">
        <v>1</v>
      </c>
      <c r="AC121">
        <v>0</v>
      </c>
      <c r="AD121">
        <v>0</v>
      </c>
    </row>
    <row r="122" spans="1:30" x14ac:dyDescent="0.25">
      <c r="A122" s="8">
        <v>119</v>
      </c>
      <c r="B122">
        <v>118</v>
      </c>
      <c r="C122">
        <v>0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1</v>
      </c>
      <c r="L122">
        <v>0</v>
      </c>
      <c r="M122">
        <v>0</v>
      </c>
      <c r="N122">
        <v>1</v>
      </c>
      <c r="O122">
        <v>1</v>
      </c>
      <c r="P122" s="2">
        <v>1</v>
      </c>
      <c r="Q122">
        <v>0</v>
      </c>
      <c r="R122">
        <v>1</v>
      </c>
      <c r="S122">
        <v>1</v>
      </c>
      <c r="T122">
        <v>1</v>
      </c>
      <c r="U122">
        <v>0</v>
      </c>
      <c r="V122">
        <v>0</v>
      </c>
      <c r="W122">
        <v>1</v>
      </c>
      <c r="X122">
        <v>1</v>
      </c>
      <c r="Y122">
        <v>0</v>
      </c>
      <c r="Z122">
        <v>0</v>
      </c>
      <c r="AA122">
        <v>1</v>
      </c>
      <c r="AB122">
        <v>1</v>
      </c>
      <c r="AC122">
        <v>0</v>
      </c>
      <c r="AD122">
        <v>0</v>
      </c>
    </row>
    <row r="123" spans="1:30" x14ac:dyDescent="0.25">
      <c r="A123" s="8">
        <v>120</v>
      </c>
      <c r="B123">
        <v>119</v>
      </c>
      <c r="C123">
        <v>0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1</v>
      </c>
      <c r="L123">
        <v>0</v>
      </c>
      <c r="M123">
        <v>0</v>
      </c>
      <c r="N123">
        <v>1</v>
      </c>
      <c r="O123">
        <v>1</v>
      </c>
      <c r="P123" s="2">
        <v>1</v>
      </c>
      <c r="Q123">
        <v>0</v>
      </c>
      <c r="R123">
        <v>1</v>
      </c>
      <c r="S123">
        <v>1</v>
      </c>
      <c r="T123">
        <v>1</v>
      </c>
      <c r="U123">
        <v>0</v>
      </c>
      <c r="V123">
        <v>0</v>
      </c>
      <c r="W123">
        <v>1</v>
      </c>
      <c r="X123">
        <v>1</v>
      </c>
      <c r="Y123">
        <v>0</v>
      </c>
      <c r="Z123">
        <v>0</v>
      </c>
      <c r="AA123">
        <v>1</v>
      </c>
      <c r="AB123">
        <v>1</v>
      </c>
      <c r="AC123">
        <v>0</v>
      </c>
      <c r="AD123">
        <v>0</v>
      </c>
    </row>
    <row r="124" spans="1:30" x14ac:dyDescent="0.25">
      <c r="A124" s="8">
        <v>121</v>
      </c>
      <c r="B124">
        <v>120</v>
      </c>
      <c r="C124">
        <v>0</v>
      </c>
      <c r="D124">
        <v>1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1</v>
      </c>
      <c r="L124">
        <v>0</v>
      </c>
      <c r="M124">
        <v>1</v>
      </c>
      <c r="N124">
        <v>1</v>
      </c>
      <c r="O124">
        <v>1</v>
      </c>
      <c r="P124" s="2">
        <v>1</v>
      </c>
      <c r="Q124">
        <v>1</v>
      </c>
      <c r="R124">
        <v>1</v>
      </c>
      <c r="S124">
        <v>1</v>
      </c>
      <c r="T124">
        <v>1</v>
      </c>
      <c r="U124">
        <v>1</v>
      </c>
      <c r="V124">
        <v>0</v>
      </c>
      <c r="W124">
        <v>1</v>
      </c>
      <c r="X124">
        <v>1</v>
      </c>
      <c r="Y124">
        <v>0</v>
      </c>
      <c r="Z124">
        <v>0</v>
      </c>
      <c r="AA124">
        <v>1</v>
      </c>
      <c r="AB124">
        <v>1</v>
      </c>
      <c r="AC124">
        <v>0</v>
      </c>
      <c r="AD124">
        <v>0</v>
      </c>
    </row>
    <row r="125" spans="1:30" x14ac:dyDescent="0.25">
      <c r="A125" s="8">
        <v>122</v>
      </c>
      <c r="B125">
        <v>121</v>
      </c>
      <c r="C125">
        <v>0</v>
      </c>
      <c r="D125">
        <v>1</v>
      </c>
      <c r="E125">
        <v>1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1</v>
      </c>
      <c r="L125">
        <v>0</v>
      </c>
      <c r="M125">
        <v>0</v>
      </c>
      <c r="N125">
        <v>1</v>
      </c>
      <c r="O125">
        <v>1</v>
      </c>
      <c r="P125" s="2">
        <v>1</v>
      </c>
      <c r="Q125">
        <v>0</v>
      </c>
      <c r="R125">
        <v>1</v>
      </c>
      <c r="S125">
        <v>1</v>
      </c>
      <c r="T125">
        <v>1</v>
      </c>
      <c r="U125">
        <v>0</v>
      </c>
      <c r="V125">
        <v>1</v>
      </c>
      <c r="W125">
        <v>1</v>
      </c>
      <c r="X125">
        <v>1</v>
      </c>
      <c r="Y125">
        <v>1</v>
      </c>
      <c r="Z125">
        <v>0</v>
      </c>
      <c r="AA125">
        <v>1</v>
      </c>
      <c r="AB125">
        <v>1</v>
      </c>
      <c r="AC125">
        <v>1</v>
      </c>
      <c r="AD125">
        <v>0</v>
      </c>
    </row>
    <row r="126" spans="1:30" x14ac:dyDescent="0.25">
      <c r="A126" s="8">
        <v>123</v>
      </c>
      <c r="B126">
        <v>122</v>
      </c>
      <c r="C126">
        <v>0</v>
      </c>
      <c r="D126">
        <v>1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1</v>
      </c>
      <c r="L126">
        <v>0</v>
      </c>
      <c r="M126">
        <v>0</v>
      </c>
      <c r="N126">
        <v>1</v>
      </c>
      <c r="O126">
        <v>1</v>
      </c>
      <c r="P126" s="2">
        <v>1</v>
      </c>
      <c r="Q126">
        <v>0</v>
      </c>
      <c r="R126">
        <v>1</v>
      </c>
      <c r="S126">
        <v>1</v>
      </c>
      <c r="T126">
        <v>1</v>
      </c>
      <c r="U126">
        <v>0</v>
      </c>
      <c r="V126">
        <v>0</v>
      </c>
      <c r="W126">
        <v>1</v>
      </c>
      <c r="X126">
        <v>1</v>
      </c>
      <c r="Y126">
        <v>0</v>
      </c>
      <c r="Z126">
        <v>0</v>
      </c>
      <c r="AA126">
        <v>1</v>
      </c>
      <c r="AB126">
        <v>1</v>
      </c>
      <c r="AC126">
        <v>0</v>
      </c>
      <c r="AD126">
        <v>0</v>
      </c>
    </row>
    <row r="127" spans="1:30" x14ac:dyDescent="0.25">
      <c r="A127" s="8">
        <v>124</v>
      </c>
      <c r="B127">
        <v>123</v>
      </c>
      <c r="C127">
        <v>0</v>
      </c>
      <c r="D127">
        <v>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1</v>
      </c>
      <c r="L127">
        <v>0</v>
      </c>
      <c r="M127">
        <v>0</v>
      </c>
      <c r="N127">
        <v>1</v>
      </c>
      <c r="O127">
        <v>1</v>
      </c>
      <c r="P127" s="2">
        <v>1</v>
      </c>
      <c r="Q127">
        <v>0</v>
      </c>
      <c r="R127">
        <v>1</v>
      </c>
      <c r="S127">
        <v>1</v>
      </c>
      <c r="T127">
        <v>1</v>
      </c>
      <c r="U127">
        <v>0</v>
      </c>
      <c r="V127">
        <v>0</v>
      </c>
      <c r="W127">
        <v>1</v>
      </c>
      <c r="X127">
        <v>1</v>
      </c>
      <c r="Y127">
        <v>0</v>
      </c>
      <c r="Z127">
        <v>0</v>
      </c>
      <c r="AA127">
        <v>1</v>
      </c>
      <c r="AB127">
        <v>1</v>
      </c>
      <c r="AC127">
        <v>0</v>
      </c>
      <c r="AD127">
        <v>0</v>
      </c>
    </row>
    <row r="128" spans="1:30" x14ac:dyDescent="0.25">
      <c r="A128" s="8">
        <v>125</v>
      </c>
      <c r="B128">
        <v>124</v>
      </c>
      <c r="C128">
        <v>0</v>
      </c>
      <c r="D128">
        <v>1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1</v>
      </c>
      <c r="L128">
        <v>0</v>
      </c>
      <c r="M128">
        <v>0</v>
      </c>
      <c r="N128">
        <v>1</v>
      </c>
      <c r="O128">
        <v>1</v>
      </c>
      <c r="P128" s="2">
        <v>1</v>
      </c>
      <c r="Q128">
        <v>0</v>
      </c>
      <c r="R128">
        <v>1</v>
      </c>
      <c r="S128">
        <v>1</v>
      </c>
      <c r="T128">
        <v>1</v>
      </c>
      <c r="U128">
        <v>0</v>
      </c>
      <c r="V128">
        <v>0</v>
      </c>
      <c r="W128">
        <v>1</v>
      </c>
      <c r="X128">
        <v>1</v>
      </c>
      <c r="Y128">
        <v>0</v>
      </c>
      <c r="Z128">
        <v>0</v>
      </c>
      <c r="AA128">
        <v>1</v>
      </c>
      <c r="AB128">
        <v>1</v>
      </c>
      <c r="AC128">
        <v>0</v>
      </c>
      <c r="AD128">
        <v>0</v>
      </c>
    </row>
    <row r="129" spans="1:30" x14ac:dyDescent="0.25">
      <c r="A129" s="8">
        <v>126</v>
      </c>
      <c r="B129">
        <v>125</v>
      </c>
      <c r="C129">
        <v>0</v>
      </c>
      <c r="D129">
        <v>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0</v>
      </c>
      <c r="M129">
        <v>0</v>
      </c>
      <c r="N129">
        <v>1</v>
      </c>
      <c r="O129">
        <v>1</v>
      </c>
      <c r="P129" s="2">
        <v>1</v>
      </c>
      <c r="Q129">
        <v>0</v>
      </c>
      <c r="R129">
        <v>1</v>
      </c>
      <c r="S129">
        <v>1</v>
      </c>
      <c r="T129">
        <v>1</v>
      </c>
      <c r="U129">
        <v>0</v>
      </c>
      <c r="V129">
        <v>0</v>
      </c>
      <c r="W129">
        <v>1</v>
      </c>
      <c r="X129">
        <v>1</v>
      </c>
      <c r="Y129">
        <v>0</v>
      </c>
      <c r="Z129">
        <v>0</v>
      </c>
      <c r="AA129">
        <v>1</v>
      </c>
      <c r="AB129">
        <v>1</v>
      </c>
      <c r="AC129">
        <v>0</v>
      </c>
      <c r="AD129">
        <v>0</v>
      </c>
    </row>
    <row r="130" spans="1:30" x14ac:dyDescent="0.25">
      <c r="A130" s="8">
        <v>127</v>
      </c>
      <c r="B130">
        <v>126</v>
      </c>
      <c r="C130">
        <v>0</v>
      </c>
      <c r="D130">
        <v>1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1</v>
      </c>
      <c r="L130">
        <v>0</v>
      </c>
      <c r="M130">
        <v>0</v>
      </c>
      <c r="N130">
        <v>1</v>
      </c>
      <c r="O130">
        <v>1</v>
      </c>
      <c r="P130" s="2">
        <v>1</v>
      </c>
      <c r="Q130">
        <v>0</v>
      </c>
      <c r="R130">
        <v>1</v>
      </c>
      <c r="S130">
        <v>1</v>
      </c>
      <c r="T130">
        <v>1</v>
      </c>
      <c r="U130">
        <v>0</v>
      </c>
      <c r="V130">
        <v>0</v>
      </c>
      <c r="W130">
        <v>1</v>
      </c>
      <c r="X130">
        <v>1</v>
      </c>
      <c r="Y130">
        <v>0</v>
      </c>
      <c r="Z130">
        <v>0</v>
      </c>
      <c r="AA130">
        <v>1</v>
      </c>
      <c r="AB130">
        <v>1</v>
      </c>
      <c r="AC130">
        <v>0</v>
      </c>
      <c r="AD130">
        <v>0</v>
      </c>
    </row>
    <row r="131" spans="1:30" x14ac:dyDescent="0.25">
      <c r="A131" s="8">
        <v>128</v>
      </c>
      <c r="B131">
        <v>127</v>
      </c>
      <c r="C131">
        <v>0</v>
      </c>
      <c r="D131">
        <v>1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1</v>
      </c>
      <c r="L131">
        <v>0</v>
      </c>
      <c r="M131">
        <v>1</v>
      </c>
      <c r="N131">
        <v>1</v>
      </c>
      <c r="O131">
        <v>1</v>
      </c>
      <c r="P131" s="2">
        <v>1</v>
      </c>
      <c r="Q131">
        <v>1</v>
      </c>
      <c r="R131">
        <v>1</v>
      </c>
      <c r="S131">
        <v>1</v>
      </c>
      <c r="T131">
        <v>1</v>
      </c>
      <c r="U131">
        <v>1</v>
      </c>
      <c r="V131">
        <v>0</v>
      </c>
      <c r="W131">
        <v>1</v>
      </c>
      <c r="X131">
        <v>1</v>
      </c>
      <c r="Y131">
        <v>0</v>
      </c>
      <c r="Z131">
        <v>0</v>
      </c>
      <c r="AA131">
        <v>1</v>
      </c>
      <c r="AB131">
        <v>1</v>
      </c>
      <c r="AC131">
        <v>0</v>
      </c>
      <c r="AD131">
        <v>0</v>
      </c>
    </row>
    <row r="132" spans="1:30" x14ac:dyDescent="0.25">
      <c r="A132" s="8">
        <v>129</v>
      </c>
      <c r="B132">
        <v>128</v>
      </c>
      <c r="C132">
        <v>0</v>
      </c>
      <c r="D132">
        <v>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1</v>
      </c>
      <c r="L132">
        <v>0</v>
      </c>
      <c r="M132">
        <v>0</v>
      </c>
      <c r="N132">
        <v>1</v>
      </c>
      <c r="O132">
        <v>1</v>
      </c>
      <c r="P132" s="2">
        <v>1</v>
      </c>
      <c r="Q132">
        <v>0</v>
      </c>
      <c r="R132">
        <v>1</v>
      </c>
      <c r="S132">
        <v>1</v>
      </c>
      <c r="T132">
        <v>1</v>
      </c>
      <c r="U132">
        <v>0</v>
      </c>
      <c r="V132">
        <v>0</v>
      </c>
      <c r="W132">
        <v>1</v>
      </c>
      <c r="X132">
        <v>1</v>
      </c>
      <c r="Y132">
        <v>0</v>
      </c>
      <c r="Z132">
        <v>0</v>
      </c>
      <c r="AA132">
        <v>1</v>
      </c>
      <c r="AB132">
        <v>1</v>
      </c>
      <c r="AC132">
        <v>0</v>
      </c>
      <c r="AD132">
        <v>0</v>
      </c>
    </row>
    <row r="133" spans="1:30" x14ac:dyDescent="0.25">
      <c r="A133" s="8">
        <v>130</v>
      </c>
      <c r="B133">
        <v>129</v>
      </c>
      <c r="C133">
        <v>0</v>
      </c>
      <c r="D133">
        <v>1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1</v>
      </c>
      <c r="O133">
        <v>1</v>
      </c>
      <c r="P133" s="2">
        <v>1</v>
      </c>
      <c r="Q133">
        <v>0</v>
      </c>
      <c r="R133">
        <v>1</v>
      </c>
      <c r="S133">
        <v>1</v>
      </c>
      <c r="T133">
        <v>1</v>
      </c>
      <c r="U133">
        <v>0</v>
      </c>
      <c r="V133">
        <v>0</v>
      </c>
      <c r="W133">
        <v>1</v>
      </c>
      <c r="X133">
        <v>1</v>
      </c>
      <c r="Y133">
        <v>0</v>
      </c>
      <c r="Z133">
        <v>0</v>
      </c>
      <c r="AA133">
        <v>1</v>
      </c>
      <c r="AB133">
        <v>1</v>
      </c>
      <c r="AC133">
        <v>0</v>
      </c>
      <c r="AD133">
        <v>0</v>
      </c>
    </row>
    <row r="134" spans="1:30" x14ac:dyDescent="0.25">
      <c r="A134" s="8">
        <v>131</v>
      </c>
      <c r="B134">
        <v>130</v>
      </c>
      <c r="C134">
        <v>0</v>
      </c>
      <c r="D134">
        <v>1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1</v>
      </c>
      <c r="L134">
        <v>0</v>
      </c>
      <c r="M134">
        <v>0</v>
      </c>
      <c r="N134">
        <v>1</v>
      </c>
      <c r="O134">
        <v>1</v>
      </c>
      <c r="P134" s="2">
        <v>1</v>
      </c>
      <c r="Q134">
        <v>0</v>
      </c>
      <c r="R134">
        <v>1</v>
      </c>
      <c r="S134">
        <v>1</v>
      </c>
      <c r="T134">
        <v>1</v>
      </c>
      <c r="U134">
        <v>0</v>
      </c>
      <c r="V134">
        <v>0</v>
      </c>
      <c r="W134">
        <v>1</v>
      </c>
      <c r="X134">
        <v>1</v>
      </c>
      <c r="Y134">
        <v>0</v>
      </c>
      <c r="Z134">
        <v>0</v>
      </c>
      <c r="AA134">
        <v>1</v>
      </c>
      <c r="AB134">
        <v>1</v>
      </c>
      <c r="AC134">
        <v>0</v>
      </c>
      <c r="AD134">
        <v>0</v>
      </c>
    </row>
    <row r="135" spans="1:30" x14ac:dyDescent="0.25">
      <c r="A135" s="8">
        <v>132</v>
      </c>
      <c r="B135">
        <v>131</v>
      </c>
      <c r="C135">
        <v>0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1</v>
      </c>
      <c r="L135">
        <v>0</v>
      </c>
      <c r="M135">
        <v>0</v>
      </c>
      <c r="N135">
        <v>1</v>
      </c>
      <c r="O135">
        <v>1</v>
      </c>
      <c r="P135" s="2">
        <v>1</v>
      </c>
      <c r="Q135">
        <v>0</v>
      </c>
      <c r="R135">
        <v>1</v>
      </c>
      <c r="S135">
        <v>1</v>
      </c>
      <c r="T135">
        <v>1</v>
      </c>
      <c r="U135">
        <v>0</v>
      </c>
      <c r="V135">
        <v>0</v>
      </c>
      <c r="W135">
        <v>1</v>
      </c>
      <c r="X135">
        <v>1</v>
      </c>
      <c r="Y135">
        <v>0</v>
      </c>
      <c r="Z135">
        <v>0</v>
      </c>
      <c r="AA135">
        <v>1</v>
      </c>
      <c r="AB135">
        <v>1</v>
      </c>
      <c r="AC135">
        <v>0</v>
      </c>
      <c r="AD135">
        <v>0</v>
      </c>
    </row>
    <row r="136" spans="1:30" x14ac:dyDescent="0.25">
      <c r="A136" s="8">
        <v>133</v>
      </c>
      <c r="B136">
        <v>132</v>
      </c>
      <c r="C136">
        <v>0</v>
      </c>
      <c r="D136">
        <v>1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1</v>
      </c>
      <c r="L136">
        <v>0</v>
      </c>
      <c r="M136">
        <v>0</v>
      </c>
      <c r="N136">
        <v>1</v>
      </c>
      <c r="O136">
        <v>1</v>
      </c>
      <c r="P136" s="2">
        <v>1</v>
      </c>
      <c r="Q136">
        <v>0</v>
      </c>
      <c r="R136">
        <v>1</v>
      </c>
      <c r="S136">
        <v>1</v>
      </c>
      <c r="T136">
        <v>1</v>
      </c>
      <c r="U136">
        <v>0</v>
      </c>
      <c r="V136">
        <v>0</v>
      </c>
      <c r="W136">
        <v>1</v>
      </c>
      <c r="X136">
        <v>1</v>
      </c>
      <c r="Y136">
        <v>0</v>
      </c>
      <c r="Z136">
        <v>0</v>
      </c>
      <c r="AA136">
        <v>1</v>
      </c>
      <c r="AB136">
        <v>1</v>
      </c>
      <c r="AC136">
        <v>0</v>
      </c>
      <c r="AD136">
        <v>0</v>
      </c>
    </row>
    <row r="137" spans="1:30" x14ac:dyDescent="0.25">
      <c r="A137" s="8">
        <v>134</v>
      </c>
      <c r="B137">
        <v>133</v>
      </c>
      <c r="C137">
        <v>0</v>
      </c>
      <c r="D137">
        <v>1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1</v>
      </c>
      <c r="L137">
        <v>0</v>
      </c>
      <c r="M137">
        <v>0</v>
      </c>
      <c r="N137">
        <v>1</v>
      </c>
      <c r="O137">
        <v>1</v>
      </c>
      <c r="P137" s="2">
        <v>1</v>
      </c>
      <c r="Q137">
        <v>0</v>
      </c>
      <c r="R137">
        <v>1</v>
      </c>
      <c r="S137">
        <v>1</v>
      </c>
      <c r="T137">
        <v>1</v>
      </c>
      <c r="U137">
        <v>0</v>
      </c>
      <c r="V137">
        <v>0</v>
      </c>
      <c r="W137">
        <v>1</v>
      </c>
      <c r="X137">
        <v>1</v>
      </c>
      <c r="Y137">
        <v>0</v>
      </c>
      <c r="Z137">
        <v>0</v>
      </c>
      <c r="AA137">
        <v>1</v>
      </c>
      <c r="AB137">
        <v>1</v>
      </c>
      <c r="AC137">
        <v>0</v>
      </c>
      <c r="AD137">
        <v>0</v>
      </c>
    </row>
    <row r="138" spans="1:30" x14ac:dyDescent="0.25">
      <c r="A138" s="8">
        <v>135</v>
      </c>
      <c r="B138">
        <v>134</v>
      </c>
      <c r="C138">
        <v>0</v>
      </c>
      <c r="D138">
        <v>1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1</v>
      </c>
      <c r="L138">
        <v>0</v>
      </c>
      <c r="M138">
        <v>1</v>
      </c>
      <c r="N138">
        <v>1</v>
      </c>
      <c r="O138">
        <v>1</v>
      </c>
      <c r="P138" s="2">
        <v>1</v>
      </c>
      <c r="Q138">
        <v>1</v>
      </c>
      <c r="R138">
        <v>1</v>
      </c>
      <c r="S138">
        <v>1</v>
      </c>
      <c r="T138">
        <v>1</v>
      </c>
      <c r="U138">
        <v>1</v>
      </c>
      <c r="V138">
        <v>0</v>
      </c>
      <c r="W138">
        <v>1</v>
      </c>
      <c r="X138">
        <v>1</v>
      </c>
      <c r="Y138">
        <v>0</v>
      </c>
      <c r="Z138">
        <v>0</v>
      </c>
      <c r="AA138">
        <v>1</v>
      </c>
      <c r="AB138">
        <v>1</v>
      </c>
      <c r="AC138">
        <v>0</v>
      </c>
      <c r="AD138">
        <v>0</v>
      </c>
    </row>
    <row r="139" spans="1:30" x14ac:dyDescent="0.25">
      <c r="A139" s="8">
        <v>136</v>
      </c>
      <c r="B139">
        <v>135</v>
      </c>
      <c r="C139">
        <v>0</v>
      </c>
      <c r="D139">
        <v>1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1</v>
      </c>
      <c r="L139">
        <v>0</v>
      </c>
      <c r="M139">
        <v>0</v>
      </c>
      <c r="N139">
        <v>1</v>
      </c>
      <c r="O139">
        <v>1</v>
      </c>
      <c r="P139" s="2">
        <v>1</v>
      </c>
      <c r="Q139">
        <v>0</v>
      </c>
      <c r="R139">
        <v>1</v>
      </c>
      <c r="S139">
        <v>1</v>
      </c>
      <c r="T139">
        <v>1</v>
      </c>
      <c r="U139">
        <v>0</v>
      </c>
      <c r="V139">
        <v>0</v>
      </c>
      <c r="W139">
        <v>1</v>
      </c>
      <c r="X139">
        <v>1</v>
      </c>
      <c r="Y139">
        <v>0</v>
      </c>
      <c r="Z139">
        <v>0</v>
      </c>
      <c r="AA139">
        <v>1</v>
      </c>
      <c r="AB139">
        <v>1</v>
      </c>
      <c r="AC139">
        <v>0</v>
      </c>
      <c r="AD139">
        <v>0</v>
      </c>
    </row>
    <row r="140" spans="1:30" x14ac:dyDescent="0.25">
      <c r="A140" s="8">
        <v>137</v>
      </c>
      <c r="B140">
        <v>136</v>
      </c>
      <c r="C140">
        <v>0</v>
      </c>
      <c r="D140">
        <v>1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1</v>
      </c>
      <c r="L140">
        <v>0</v>
      </c>
      <c r="M140">
        <v>0</v>
      </c>
      <c r="N140">
        <v>1</v>
      </c>
      <c r="O140">
        <v>1</v>
      </c>
      <c r="P140" s="2">
        <v>1</v>
      </c>
      <c r="Q140">
        <v>0</v>
      </c>
      <c r="R140">
        <v>1</v>
      </c>
      <c r="S140">
        <v>1</v>
      </c>
      <c r="T140">
        <v>1</v>
      </c>
      <c r="U140">
        <v>0</v>
      </c>
      <c r="V140">
        <v>0</v>
      </c>
      <c r="W140">
        <v>1</v>
      </c>
      <c r="X140">
        <v>1</v>
      </c>
      <c r="Y140">
        <v>0</v>
      </c>
      <c r="Z140">
        <v>0</v>
      </c>
      <c r="AA140">
        <v>1</v>
      </c>
      <c r="AB140">
        <v>1</v>
      </c>
      <c r="AC140">
        <v>0</v>
      </c>
      <c r="AD140">
        <v>0</v>
      </c>
    </row>
    <row r="141" spans="1:30" x14ac:dyDescent="0.25">
      <c r="A141" s="8">
        <v>138</v>
      </c>
      <c r="B141">
        <v>137</v>
      </c>
      <c r="C141">
        <v>0</v>
      </c>
      <c r="D141">
        <v>1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1</v>
      </c>
      <c r="L141">
        <v>0</v>
      </c>
      <c r="M141">
        <v>0</v>
      </c>
      <c r="N141">
        <v>1</v>
      </c>
      <c r="O141">
        <v>1</v>
      </c>
      <c r="P141" s="2">
        <v>1</v>
      </c>
      <c r="Q141">
        <v>0</v>
      </c>
      <c r="R141">
        <v>1</v>
      </c>
      <c r="S141">
        <v>1</v>
      </c>
      <c r="T141">
        <v>1</v>
      </c>
      <c r="U141">
        <v>0</v>
      </c>
      <c r="V141">
        <v>0</v>
      </c>
      <c r="W141">
        <v>1</v>
      </c>
      <c r="X141">
        <v>1</v>
      </c>
      <c r="Y141">
        <v>0</v>
      </c>
      <c r="Z141">
        <v>0</v>
      </c>
      <c r="AA141">
        <v>1</v>
      </c>
      <c r="AB141">
        <v>1</v>
      </c>
      <c r="AC141">
        <v>0</v>
      </c>
      <c r="AD141">
        <v>0</v>
      </c>
    </row>
    <row r="142" spans="1:30" x14ac:dyDescent="0.25">
      <c r="A142" s="8">
        <v>139</v>
      </c>
      <c r="B142">
        <v>138</v>
      </c>
      <c r="C142">
        <v>0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1</v>
      </c>
      <c r="L142">
        <v>0</v>
      </c>
      <c r="M142">
        <v>0</v>
      </c>
      <c r="N142">
        <v>1</v>
      </c>
      <c r="O142">
        <v>1</v>
      </c>
      <c r="P142" s="2">
        <v>1</v>
      </c>
      <c r="Q142">
        <v>0</v>
      </c>
      <c r="R142">
        <v>1</v>
      </c>
      <c r="S142">
        <v>1</v>
      </c>
      <c r="T142">
        <v>1</v>
      </c>
      <c r="U142">
        <v>0</v>
      </c>
      <c r="V142">
        <v>0</v>
      </c>
      <c r="W142">
        <v>1</v>
      </c>
      <c r="X142">
        <v>1</v>
      </c>
      <c r="Y142">
        <v>0</v>
      </c>
      <c r="Z142">
        <v>0</v>
      </c>
      <c r="AA142">
        <v>1</v>
      </c>
      <c r="AB142">
        <v>1</v>
      </c>
      <c r="AC142">
        <v>0</v>
      </c>
      <c r="AD142">
        <v>0</v>
      </c>
    </row>
    <row r="143" spans="1:30" x14ac:dyDescent="0.25">
      <c r="A143" s="8">
        <v>140</v>
      </c>
      <c r="B143">
        <v>139</v>
      </c>
      <c r="C143">
        <v>0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1</v>
      </c>
      <c r="L143">
        <v>0</v>
      </c>
      <c r="M143">
        <v>0</v>
      </c>
      <c r="N143">
        <v>1</v>
      </c>
      <c r="O143">
        <v>1</v>
      </c>
      <c r="P143" s="2">
        <v>1</v>
      </c>
      <c r="Q143">
        <v>0</v>
      </c>
      <c r="R143">
        <v>1</v>
      </c>
      <c r="S143">
        <v>1</v>
      </c>
      <c r="T143">
        <v>1</v>
      </c>
      <c r="U143">
        <v>0</v>
      </c>
      <c r="V143">
        <v>0</v>
      </c>
      <c r="W143">
        <v>1</v>
      </c>
      <c r="X143">
        <v>1</v>
      </c>
      <c r="Y143">
        <v>0</v>
      </c>
      <c r="Z143">
        <v>0</v>
      </c>
      <c r="AA143">
        <v>1</v>
      </c>
      <c r="AB143">
        <v>1</v>
      </c>
      <c r="AC143">
        <v>0</v>
      </c>
      <c r="AD143">
        <v>0</v>
      </c>
    </row>
    <row r="144" spans="1:30" x14ac:dyDescent="0.25">
      <c r="A144" s="8">
        <v>141</v>
      </c>
      <c r="B144">
        <v>140</v>
      </c>
      <c r="C144">
        <v>0</v>
      </c>
      <c r="D144">
        <v>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1</v>
      </c>
      <c r="L144">
        <v>0</v>
      </c>
      <c r="M144">
        <v>0</v>
      </c>
      <c r="N144">
        <v>1</v>
      </c>
      <c r="O144">
        <v>1</v>
      </c>
      <c r="P144" s="2">
        <v>1</v>
      </c>
      <c r="Q144">
        <v>0</v>
      </c>
      <c r="R144">
        <v>1</v>
      </c>
      <c r="S144">
        <v>1</v>
      </c>
      <c r="T144">
        <v>1</v>
      </c>
      <c r="U144">
        <v>0</v>
      </c>
      <c r="V144">
        <v>0</v>
      </c>
      <c r="W144">
        <v>1</v>
      </c>
      <c r="X144">
        <v>1</v>
      </c>
      <c r="Y144">
        <v>0</v>
      </c>
      <c r="Z144">
        <v>0</v>
      </c>
      <c r="AA144">
        <v>1</v>
      </c>
      <c r="AB144">
        <v>1</v>
      </c>
      <c r="AC144">
        <v>0</v>
      </c>
      <c r="AD144">
        <v>0</v>
      </c>
    </row>
    <row r="145" spans="1:30" x14ac:dyDescent="0.25">
      <c r="A145" s="8">
        <v>142</v>
      </c>
      <c r="B145">
        <v>141</v>
      </c>
      <c r="C145">
        <v>0</v>
      </c>
      <c r="D145">
        <v>1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1</v>
      </c>
      <c r="L145">
        <v>0</v>
      </c>
      <c r="M145">
        <v>1</v>
      </c>
      <c r="N145">
        <v>1</v>
      </c>
      <c r="O145">
        <v>1</v>
      </c>
      <c r="P145" s="2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0</v>
      </c>
      <c r="W145">
        <v>1</v>
      </c>
      <c r="X145">
        <v>1</v>
      </c>
      <c r="Y145">
        <v>0</v>
      </c>
      <c r="Z145">
        <v>0</v>
      </c>
      <c r="AA145">
        <v>1</v>
      </c>
      <c r="AB145">
        <v>1</v>
      </c>
      <c r="AC145">
        <v>0</v>
      </c>
      <c r="AD145">
        <v>0</v>
      </c>
    </row>
    <row r="146" spans="1:30" x14ac:dyDescent="0.25">
      <c r="A146" s="8">
        <v>143</v>
      </c>
      <c r="B146">
        <v>142</v>
      </c>
      <c r="C146">
        <v>0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1</v>
      </c>
      <c r="L146">
        <v>0</v>
      </c>
      <c r="M146">
        <v>0</v>
      </c>
      <c r="N146">
        <v>1</v>
      </c>
      <c r="O146">
        <v>1</v>
      </c>
      <c r="P146" s="2">
        <v>1</v>
      </c>
      <c r="Q146">
        <v>0</v>
      </c>
      <c r="R146">
        <v>1</v>
      </c>
      <c r="S146">
        <v>1</v>
      </c>
      <c r="T146">
        <v>1</v>
      </c>
      <c r="U146">
        <v>0</v>
      </c>
      <c r="V146">
        <v>0</v>
      </c>
      <c r="W146">
        <v>1</v>
      </c>
      <c r="X146">
        <v>1</v>
      </c>
      <c r="Y146">
        <v>0</v>
      </c>
      <c r="Z146">
        <v>0</v>
      </c>
      <c r="AA146">
        <v>1</v>
      </c>
      <c r="AB146">
        <v>1</v>
      </c>
      <c r="AC146">
        <v>0</v>
      </c>
      <c r="AD146">
        <v>0</v>
      </c>
    </row>
    <row r="147" spans="1:30" x14ac:dyDescent="0.25">
      <c r="A147" s="8">
        <v>144</v>
      </c>
      <c r="B147">
        <v>143</v>
      </c>
      <c r="C147">
        <v>0</v>
      </c>
      <c r="D147">
        <v>1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1</v>
      </c>
      <c r="L147">
        <v>0</v>
      </c>
      <c r="M147">
        <v>0</v>
      </c>
      <c r="N147">
        <v>1</v>
      </c>
      <c r="O147">
        <v>1</v>
      </c>
      <c r="P147" s="2">
        <v>1</v>
      </c>
      <c r="Q147">
        <v>0</v>
      </c>
      <c r="R147">
        <v>1</v>
      </c>
      <c r="S147">
        <v>1</v>
      </c>
      <c r="T147">
        <v>1</v>
      </c>
      <c r="U147">
        <v>0</v>
      </c>
      <c r="V147">
        <v>0</v>
      </c>
      <c r="W147">
        <v>1</v>
      </c>
      <c r="X147">
        <v>1</v>
      </c>
      <c r="Y147">
        <v>0</v>
      </c>
      <c r="Z147">
        <v>0</v>
      </c>
      <c r="AA147">
        <v>1</v>
      </c>
      <c r="AB147">
        <v>1</v>
      </c>
      <c r="AC147">
        <v>0</v>
      </c>
      <c r="AD147">
        <v>0</v>
      </c>
    </row>
    <row r="148" spans="1:30" x14ac:dyDescent="0.25">
      <c r="A148" s="8">
        <v>145</v>
      </c>
      <c r="B148">
        <v>144</v>
      </c>
      <c r="C148">
        <v>0</v>
      </c>
      <c r="D148">
        <v>1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1</v>
      </c>
      <c r="L148">
        <v>0</v>
      </c>
      <c r="M148">
        <v>0</v>
      </c>
      <c r="N148">
        <v>1</v>
      </c>
      <c r="O148">
        <v>1</v>
      </c>
      <c r="P148" s="2">
        <v>1</v>
      </c>
      <c r="Q148">
        <v>0</v>
      </c>
      <c r="R148">
        <v>1</v>
      </c>
      <c r="S148">
        <v>1</v>
      </c>
      <c r="T148">
        <v>1</v>
      </c>
      <c r="U148">
        <v>0</v>
      </c>
      <c r="V148">
        <v>0</v>
      </c>
      <c r="W148">
        <v>1</v>
      </c>
      <c r="X148">
        <v>1</v>
      </c>
      <c r="Y148">
        <v>0</v>
      </c>
      <c r="Z148">
        <v>0</v>
      </c>
      <c r="AA148">
        <v>1</v>
      </c>
      <c r="AB148">
        <v>1</v>
      </c>
      <c r="AC148">
        <v>0</v>
      </c>
      <c r="AD148">
        <v>0</v>
      </c>
    </row>
    <row r="149" spans="1:30" x14ac:dyDescent="0.25">
      <c r="A149" s="8">
        <v>146</v>
      </c>
      <c r="B149">
        <v>145</v>
      </c>
      <c r="C149">
        <v>0</v>
      </c>
      <c r="D149">
        <v>1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1</v>
      </c>
      <c r="L149">
        <v>0</v>
      </c>
      <c r="M149">
        <v>0</v>
      </c>
      <c r="N149">
        <v>1</v>
      </c>
      <c r="O149">
        <v>1</v>
      </c>
      <c r="P149" s="2">
        <v>1</v>
      </c>
      <c r="Q149">
        <v>0</v>
      </c>
      <c r="R149">
        <v>1</v>
      </c>
      <c r="S149">
        <v>1</v>
      </c>
      <c r="T149">
        <v>1</v>
      </c>
      <c r="U149">
        <v>0</v>
      </c>
      <c r="V149">
        <v>0</v>
      </c>
      <c r="W149">
        <v>1</v>
      </c>
      <c r="X149">
        <v>1</v>
      </c>
      <c r="Y149">
        <v>0</v>
      </c>
      <c r="Z149">
        <v>0</v>
      </c>
      <c r="AA149">
        <v>1</v>
      </c>
      <c r="AB149">
        <v>1</v>
      </c>
      <c r="AC149">
        <v>0</v>
      </c>
      <c r="AD149">
        <v>0</v>
      </c>
    </row>
    <row r="150" spans="1:30" x14ac:dyDescent="0.25">
      <c r="A150" s="8">
        <v>147</v>
      </c>
      <c r="B150">
        <v>146</v>
      </c>
      <c r="C150">
        <v>0</v>
      </c>
      <c r="D150">
        <v>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1</v>
      </c>
      <c r="L150">
        <v>0</v>
      </c>
      <c r="M150">
        <v>0</v>
      </c>
      <c r="N150">
        <v>1</v>
      </c>
      <c r="O150">
        <v>1</v>
      </c>
      <c r="P150" s="2">
        <v>1</v>
      </c>
      <c r="Q150">
        <v>0</v>
      </c>
      <c r="R150">
        <v>1</v>
      </c>
      <c r="S150">
        <v>1</v>
      </c>
      <c r="T150">
        <v>1</v>
      </c>
      <c r="U150">
        <v>0</v>
      </c>
      <c r="V150">
        <v>0</v>
      </c>
      <c r="W150">
        <v>1</v>
      </c>
      <c r="X150">
        <v>1</v>
      </c>
      <c r="Y150">
        <v>0</v>
      </c>
      <c r="Z150">
        <v>0</v>
      </c>
      <c r="AA150">
        <v>1</v>
      </c>
      <c r="AB150">
        <v>1</v>
      </c>
      <c r="AC150">
        <v>0</v>
      </c>
      <c r="AD150">
        <v>0</v>
      </c>
    </row>
    <row r="151" spans="1:30" x14ac:dyDescent="0.25">
      <c r="A151" s="8">
        <v>148</v>
      </c>
      <c r="B151">
        <v>147</v>
      </c>
      <c r="C151">
        <v>0</v>
      </c>
      <c r="D151">
        <v>1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1</v>
      </c>
      <c r="L151">
        <v>0</v>
      </c>
      <c r="M151">
        <v>0</v>
      </c>
      <c r="N151">
        <v>1</v>
      </c>
      <c r="O151">
        <v>1</v>
      </c>
      <c r="P151" s="2">
        <v>1</v>
      </c>
      <c r="Q151">
        <v>0</v>
      </c>
      <c r="R151">
        <v>1</v>
      </c>
      <c r="S151">
        <v>1</v>
      </c>
      <c r="T151">
        <v>1</v>
      </c>
      <c r="U151">
        <v>0</v>
      </c>
      <c r="V151">
        <v>0</v>
      </c>
      <c r="W151">
        <v>1</v>
      </c>
      <c r="X151">
        <v>1</v>
      </c>
      <c r="Y151">
        <v>0</v>
      </c>
      <c r="Z151">
        <v>0</v>
      </c>
      <c r="AA151">
        <v>1</v>
      </c>
      <c r="AB151">
        <v>1</v>
      </c>
      <c r="AC151">
        <v>0</v>
      </c>
      <c r="AD151">
        <v>0</v>
      </c>
    </row>
    <row r="152" spans="1:30" x14ac:dyDescent="0.25">
      <c r="A152" s="8">
        <v>149</v>
      </c>
      <c r="B152">
        <v>148</v>
      </c>
      <c r="C152">
        <v>0</v>
      </c>
      <c r="D152">
        <v>1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1</v>
      </c>
      <c r="L152">
        <v>0</v>
      </c>
      <c r="M152">
        <v>1</v>
      </c>
      <c r="N152">
        <v>1</v>
      </c>
      <c r="O152">
        <v>1</v>
      </c>
      <c r="P152" s="2">
        <v>1</v>
      </c>
      <c r="Q152">
        <v>1</v>
      </c>
      <c r="R152">
        <v>1</v>
      </c>
      <c r="S152">
        <v>1</v>
      </c>
      <c r="T152">
        <v>1</v>
      </c>
      <c r="U152">
        <v>1</v>
      </c>
      <c r="V152">
        <v>0</v>
      </c>
      <c r="W152">
        <v>1</v>
      </c>
      <c r="X152">
        <v>1</v>
      </c>
      <c r="Y152">
        <v>0</v>
      </c>
      <c r="Z152">
        <v>0</v>
      </c>
      <c r="AA152">
        <v>1</v>
      </c>
      <c r="AB152">
        <v>1</v>
      </c>
      <c r="AC152">
        <v>0</v>
      </c>
      <c r="AD152">
        <v>0</v>
      </c>
    </row>
    <row r="153" spans="1:30" x14ac:dyDescent="0.25">
      <c r="A153" s="8">
        <v>150</v>
      </c>
      <c r="B153">
        <v>149</v>
      </c>
      <c r="C153">
        <v>0</v>
      </c>
      <c r="D153">
        <v>1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1</v>
      </c>
      <c r="L153">
        <v>0</v>
      </c>
      <c r="M153">
        <v>0</v>
      </c>
      <c r="N153">
        <v>1</v>
      </c>
      <c r="O153">
        <v>1</v>
      </c>
      <c r="P153" s="2">
        <v>1</v>
      </c>
      <c r="Q153">
        <v>0</v>
      </c>
      <c r="R153">
        <v>1</v>
      </c>
      <c r="S153">
        <v>1</v>
      </c>
      <c r="T153">
        <v>1</v>
      </c>
      <c r="U153">
        <v>0</v>
      </c>
      <c r="V153">
        <v>0</v>
      </c>
      <c r="W153">
        <v>1</v>
      </c>
      <c r="X153">
        <v>1</v>
      </c>
      <c r="Y153">
        <v>0</v>
      </c>
      <c r="Z153">
        <v>0</v>
      </c>
      <c r="AA153">
        <v>1</v>
      </c>
      <c r="AB153">
        <v>1</v>
      </c>
      <c r="AC153">
        <v>0</v>
      </c>
      <c r="AD153">
        <v>0</v>
      </c>
    </row>
    <row r="154" spans="1:30" x14ac:dyDescent="0.25">
      <c r="A154" s="8">
        <v>151</v>
      </c>
      <c r="B154">
        <v>150</v>
      </c>
      <c r="C154">
        <v>0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1</v>
      </c>
      <c r="L154">
        <v>0</v>
      </c>
      <c r="M154">
        <v>0</v>
      </c>
      <c r="N154">
        <v>1</v>
      </c>
      <c r="O154">
        <v>1</v>
      </c>
      <c r="P154" s="2">
        <v>1</v>
      </c>
      <c r="Q154">
        <v>0</v>
      </c>
      <c r="R154">
        <v>1</v>
      </c>
      <c r="S154">
        <v>1</v>
      </c>
      <c r="T154">
        <v>1</v>
      </c>
      <c r="U154">
        <v>0</v>
      </c>
      <c r="V154">
        <v>0</v>
      </c>
      <c r="W154">
        <v>1</v>
      </c>
      <c r="X154">
        <v>1</v>
      </c>
      <c r="Y154">
        <v>0</v>
      </c>
      <c r="Z154">
        <v>0</v>
      </c>
      <c r="AA154">
        <v>1</v>
      </c>
      <c r="AB154">
        <v>1</v>
      </c>
      <c r="AC154">
        <v>0</v>
      </c>
      <c r="AD154">
        <v>0</v>
      </c>
    </row>
    <row r="155" spans="1:30" x14ac:dyDescent="0.25">
      <c r="A155" s="8">
        <v>152</v>
      </c>
      <c r="B155">
        <v>151</v>
      </c>
      <c r="C155">
        <v>0</v>
      </c>
      <c r="D155">
        <v>1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1</v>
      </c>
      <c r="L155">
        <v>0</v>
      </c>
      <c r="M155">
        <v>0</v>
      </c>
      <c r="N155">
        <v>1</v>
      </c>
      <c r="O155">
        <v>1</v>
      </c>
      <c r="P155" s="2">
        <v>1</v>
      </c>
      <c r="Q155">
        <v>0</v>
      </c>
      <c r="R155">
        <v>1</v>
      </c>
      <c r="S155">
        <v>1</v>
      </c>
      <c r="T155">
        <v>1</v>
      </c>
      <c r="U155">
        <v>0</v>
      </c>
      <c r="V155">
        <v>0</v>
      </c>
      <c r="W155">
        <v>1</v>
      </c>
      <c r="X155">
        <v>1</v>
      </c>
      <c r="Y155">
        <v>0</v>
      </c>
      <c r="Z155">
        <v>0</v>
      </c>
      <c r="AA155">
        <v>1</v>
      </c>
      <c r="AB155">
        <v>1</v>
      </c>
      <c r="AC155">
        <v>0</v>
      </c>
      <c r="AD155">
        <v>0</v>
      </c>
    </row>
    <row r="156" spans="1:30" x14ac:dyDescent="0.25">
      <c r="A156" s="8">
        <v>153</v>
      </c>
      <c r="B156">
        <v>152</v>
      </c>
      <c r="C156">
        <v>0</v>
      </c>
      <c r="D156">
        <v>1</v>
      </c>
      <c r="E156">
        <v>1</v>
      </c>
      <c r="F156">
        <v>0</v>
      </c>
      <c r="G156">
        <v>1</v>
      </c>
      <c r="H156">
        <v>0</v>
      </c>
      <c r="I156">
        <v>1</v>
      </c>
      <c r="J156">
        <v>1</v>
      </c>
      <c r="K156">
        <v>1</v>
      </c>
      <c r="L156">
        <v>0</v>
      </c>
      <c r="M156">
        <v>0</v>
      </c>
      <c r="N156">
        <v>1</v>
      </c>
      <c r="O156">
        <v>1</v>
      </c>
      <c r="P156" s="2">
        <v>1</v>
      </c>
      <c r="Q156">
        <v>0</v>
      </c>
      <c r="R156">
        <v>1</v>
      </c>
      <c r="S156">
        <v>1</v>
      </c>
      <c r="T156">
        <v>1</v>
      </c>
      <c r="U156">
        <v>0</v>
      </c>
      <c r="V156">
        <v>1</v>
      </c>
      <c r="W156">
        <v>1</v>
      </c>
      <c r="X156">
        <v>1</v>
      </c>
      <c r="Y156">
        <v>1</v>
      </c>
      <c r="Z156">
        <v>0</v>
      </c>
      <c r="AA156">
        <v>1</v>
      </c>
      <c r="AB156">
        <v>1</v>
      </c>
      <c r="AC156">
        <v>1</v>
      </c>
      <c r="AD156">
        <v>0</v>
      </c>
    </row>
    <row r="157" spans="1:30" x14ac:dyDescent="0.25">
      <c r="A157" s="8">
        <v>154</v>
      </c>
      <c r="B157">
        <v>153</v>
      </c>
      <c r="C157">
        <v>0</v>
      </c>
      <c r="D157">
        <v>1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1</v>
      </c>
      <c r="L157">
        <v>0</v>
      </c>
      <c r="M157">
        <v>0</v>
      </c>
      <c r="N157">
        <v>1</v>
      </c>
      <c r="O157">
        <v>1</v>
      </c>
      <c r="P157" s="2">
        <v>1</v>
      </c>
      <c r="Q157">
        <v>0</v>
      </c>
      <c r="R157">
        <v>1</v>
      </c>
      <c r="S157">
        <v>1</v>
      </c>
      <c r="T157">
        <v>1</v>
      </c>
      <c r="U157">
        <v>0</v>
      </c>
      <c r="V157">
        <v>0</v>
      </c>
      <c r="W157">
        <v>1</v>
      </c>
      <c r="X157">
        <v>1</v>
      </c>
      <c r="Y157">
        <v>0</v>
      </c>
      <c r="Z157">
        <v>0</v>
      </c>
      <c r="AA157">
        <v>1</v>
      </c>
      <c r="AB157">
        <v>1</v>
      </c>
      <c r="AC157">
        <v>0</v>
      </c>
      <c r="AD157">
        <v>0</v>
      </c>
    </row>
    <row r="158" spans="1:30" x14ac:dyDescent="0.25">
      <c r="A158" s="8">
        <v>155</v>
      </c>
      <c r="B158">
        <v>154</v>
      </c>
      <c r="C158">
        <v>0</v>
      </c>
      <c r="D158">
        <v>1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1</v>
      </c>
      <c r="L158">
        <v>0</v>
      </c>
      <c r="M158">
        <v>0</v>
      </c>
      <c r="N158">
        <v>1</v>
      </c>
      <c r="O158">
        <v>1</v>
      </c>
      <c r="P158" s="2">
        <v>1</v>
      </c>
      <c r="Q158">
        <v>0</v>
      </c>
      <c r="R158">
        <v>1</v>
      </c>
      <c r="S158">
        <v>1</v>
      </c>
      <c r="T158">
        <v>1</v>
      </c>
      <c r="U158">
        <v>0</v>
      </c>
      <c r="V158">
        <v>0</v>
      </c>
      <c r="W158">
        <v>1</v>
      </c>
      <c r="X158">
        <v>1</v>
      </c>
      <c r="Y158">
        <v>0</v>
      </c>
      <c r="Z158">
        <v>0</v>
      </c>
      <c r="AA158">
        <v>1</v>
      </c>
      <c r="AB158">
        <v>1</v>
      </c>
      <c r="AC158">
        <v>0</v>
      </c>
      <c r="AD158">
        <v>0</v>
      </c>
    </row>
    <row r="159" spans="1:30" x14ac:dyDescent="0.25">
      <c r="A159" s="8">
        <v>156</v>
      </c>
      <c r="B159">
        <v>155</v>
      </c>
      <c r="C159">
        <v>0</v>
      </c>
      <c r="D159">
        <v>1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1</v>
      </c>
      <c r="L159">
        <v>0</v>
      </c>
      <c r="M159">
        <v>1</v>
      </c>
      <c r="N159">
        <v>1</v>
      </c>
      <c r="O159">
        <v>1</v>
      </c>
      <c r="P159" s="2">
        <v>1</v>
      </c>
      <c r="Q159">
        <v>1</v>
      </c>
      <c r="R159">
        <v>1</v>
      </c>
      <c r="S159">
        <v>1</v>
      </c>
      <c r="T159">
        <v>1</v>
      </c>
      <c r="U159">
        <v>1</v>
      </c>
      <c r="V159">
        <v>0</v>
      </c>
      <c r="W159">
        <v>1</v>
      </c>
      <c r="X159">
        <v>1</v>
      </c>
      <c r="Y159">
        <v>0</v>
      </c>
      <c r="Z159">
        <v>0</v>
      </c>
      <c r="AA159">
        <v>1</v>
      </c>
      <c r="AB159">
        <v>1</v>
      </c>
      <c r="AC159">
        <v>0</v>
      </c>
      <c r="AD159">
        <v>0</v>
      </c>
    </row>
    <row r="160" spans="1:30" x14ac:dyDescent="0.25">
      <c r="A160" s="8">
        <v>157</v>
      </c>
      <c r="B160">
        <v>156</v>
      </c>
      <c r="C160">
        <v>0</v>
      </c>
      <c r="D160">
        <v>1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1</v>
      </c>
      <c r="L160">
        <v>0</v>
      </c>
      <c r="M160">
        <v>0</v>
      </c>
      <c r="N160">
        <v>1</v>
      </c>
      <c r="O160">
        <v>1</v>
      </c>
      <c r="P160" s="2">
        <v>1</v>
      </c>
      <c r="Q160">
        <v>0</v>
      </c>
      <c r="R160">
        <v>1</v>
      </c>
      <c r="S160">
        <v>1</v>
      </c>
      <c r="T160">
        <v>1</v>
      </c>
      <c r="U160">
        <v>0</v>
      </c>
      <c r="V160">
        <v>0</v>
      </c>
      <c r="W160">
        <v>1</v>
      </c>
      <c r="X160">
        <v>1</v>
      </c>
      <c r="Y160">
        <v>0</v>
      </c>
      <c r="Z160">
        <v>0</v>
      </c>
      <c r="AA160">
        <v>1</v>
      </c>
      <c r="AB160">
        <v>1</v>
      </c>
      <c r="AC160">
        <v>0</v>
      </c>
      <c r="AD160">
        <v>0</v>
      </c>
    </row>
    <row r="161" spans="1:30" x14ac:dyDescent="0.25">
      <c r="A161" s="8">
        <v>158</v>
      </c>
      <c r="B161">
        <v>157</v>
      </c>
      <c r="C161">
        <v>0</v>
      </c>
      <c r="D161">
        <v>1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1</v>
      </c>
      <c r="L161">
        <v>0</v>
      </c>
      <c r="M161">
        <v>0</v>
      </c>
      <c r="N161">
        <v>1</v>
      </c>
      <c r="O161">
        <v>1</v>
      </c>
      <c r="P161" s="2">
        <v>1</v>
      </c>
      <c r="Q161">
        <v>0</v>
      </c>
      <c r="R161">
        <v>1</v>
      </c>
      <c r="S161">
        <v>1</v>
      </c>
      <c r="T161">
        <v>1</v>
      </c>
      <c r="U161">
        <v>0</v>
      </c>
      <c r="V161">
        <v>0</v>
      </c>
      <c r="W161">
        <v>1</v>
      </c>
      <c r="X161">
        <v>1</v>
      </c>
      <c r="Y161">
        <v>0</v>
      </c>
      <c r="Z161">
        <v>0</v>
      </c>
      <c r="AA161">
        <v>1</v>
      </c>
      <c r="AB161">
        <v>1</v>
      </c>
      <c r="AC161">
        <v>0</v>
      </c>
      <c r="AD161">
        <v>0</v>
      </c>
    </row>
    <row r="162" spans="1:30" x14ac:dyDescent="0.25">
      <c r="A162" s="8">
        <v>159</v>
      </c>
      <c r="B162">
        <v>158</v>
      </c>
      <c r="C162">
        <v>0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1</v>
      </c>
      <c r="L162">
        <v>0</v>
      </c>
      <c r="M162">
        <v>0</v>
      </c>
      <c r="N162">
        <v>1</v>
      </c>
      <c r="O162">
        <v>1</v>
      </c>
      <c r="P162" s="2">
        <v>1</v>
      </c>
      <c r="Q162">
        <v>0</v>
      </c>
      <c r="R162">
        <v>1</v>
      </c>
      <c r="S162">
        <v>1</v>
      </c>
      <c r="T162">
        <v>1</v>
      </c>
      <c r="U162">
        <v>0</v>
      </c>
      <c r="V162">
        <v>0</v>
      </c>
      <c r="W162">
        <v>1</v>
      </c>
      <c r="X162">
        <v>1</v>
      </c>
      <c r="Y162">
        <v>0</v>
      </c>
      <c r="Z162">
        <v>0</v>
      </c>
      <c r="AA162">
        <v>1</v>
      </c>
      <c r="AB162">
        <v>1</v>
      </c>
      <c r="AC162">
        <v>0</v>
      </c>
      <c r="AD162">
        <v>0</v>
      </c>
    </row>
    <row r="163" spans="1:30" x14ac:dyDescent="0.25">
      <c r="A163" s="8">
        <v>160</v>
      </c>
      <c r="B163">
        <v>159</v>
      </c>
      <c r="C163">
        <v>0</v>
      </c>
      <c r="D163">
        <v>1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1</v>
      </c>
      <c r="L163">
        <v>0</v>
      </c>
      <c r="M163">
        <v>0</v>
      </c>
      <c r="N163">
        <v>1</v>
      </c>
      <c r="O163">
        <v>1</v>
      </c>
      <c r="P163" s="2">
        <v>1</v>
      </c>
      <c r="Q163">
        <v>0</v>
      </c>
      <c r="R163">
        <v>1</v>
      </c>
      <c r="S163">
        <v>1</v>
      </c>
      <c r="T163">
        <v>1</v>
      </c>
      <c r="U163">
        <v>0</v>
      </c>
      <c r="V163">
        <v>0</v>
      </c>
      <c r="W163">
        <v>1</v>
      </c>
      <c r="X163">
        <v>1</v>
      </c>
      <c r="Y163">
        <v>0</v>
      </c>
      <c r="Z163">
        <v>0</v>
      </c>
      <c r="AA163">
        <v>1</v>
      </c>
      <c r="AB163">
        <v>1</v>
      </c>
      <c r="AC163">
        <v>0</v>
      </c>
      <c r="AD163">
        <v>0</v>
      </c>
    </row>
    <row r="164" spans="1:30" x14ac:dyDescent="0.25">
      <c r="A164" s="8">
        <v>161</v>
      </c>
      <c r="B164">
        <v>160</v>
      </c>
      <c r="C164">
        <v>0</v>
      </c>
      <c r="D164">
        <v>1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1</v>
      </c>
      <c r="L164">
        <v>0</v>
      </c>
      <c r="M164">
        <v>0</v>
      </c>
      <c r="N164">
        <v>1</v>
      </c>
      <c r="O164">
        <v>1</v>
      </c>
      <c r="P164" s="2">
        <v>1</v>
      </c>
      <c r="Q164">
        <v>0</v>
      </c>
      <c r="R164">
        <v>1</v>
      </c>
      <c r="S164">
        <v>1</v>
      </c>
      <c r="T164">
        <v>1</v>
      </c>
      <c r="U164">
        <v>0</v>
      </c>
      <c r="V164">
        <v>0</v>
      </c>
      <c r="W164">
        <v>1</v>
      </c>
      <c r="X164">
        <v>1</v>
      </c>
      <c r="Y164">
        <v>0</v>
      </c>
      <c r="Z164">
        <v>0</v>
      </c>
      <c r="AA164">
        <v>1</v>
      </c>
      <c r="AB164">
        <v>1</v>
      </c>
      <c r="AC164">
        <v>0</v>
      </c>
      <c r="AD164">
        <v>0</v>
      </c>
    </row>
    <row r="165" spans="1:30" x14ac:dyDescent="0.25">
      <c r="A165" s="8">
        <v>162</v>
      </c>
      <c r="B165">
        <v>161</v>
      </c>
      <c r="C165">
        <v>0</v>
      </c>
      <c r="D165">
        <v>1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1</v>
      </c>
      <c r="L165">
        <v>0</v>
      </c>
      <c r="M165">
        <v>0</v>
      </c>
      <c r="N165">
        <v>1</v>
      </c>
      <c r="O165">
        <v>1</v>
      </c>
      <c r="P165" s="2">
        <v>1</v>
      </c>
      <c r="Q165">
        <v>0</v>
      </c>
      <c r="R165">
        <v>1</v>
      </c>
      <c r="S165">
        <v>1</v>
      </c>
      <c r="T165">
        <v>1</v>
      </c>
      <c r="U165">
        <v>0</v>
      </c>
      <c r="V165">
        <v>0</v>
      </c>
      <c r="W165">
        <v>1</v>
      </c>
      <c r="X165">
        <v>1</v>
      </c>
      <c r="Y165">
        <v>0</v>
      </c>
      <c r="Z165">
        <v>0</v>
      </c>
      <c r="AA165">
        <v>1</v>
      </c>
      <c r="AB165">
        <v>1</v>
      </c>
      <c r="AC165">
        <v>0</v>
      </c>
      <c r="AD165">
        <v>0</v>
      </c>
    </row>
    <row r="166" spans="1:30" x14ac:dyDescent="0.25">
      <c r="A166" s="8">
        <v>163</v>
      </c>
      <c r="B166">
        <v>162</v>
      </c>
      <c r="C166">
        <v>0</v>
      </c>
      <c r="D166">
        <v>1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1</v>
      </c>
      <c r="L166">
        <v>0</v>
      </c>
      <c r="M166">
        <v>1</v>
      </c>
      <c r="N166">
        <v>1</v>
      </c>
      <c r="O166">
        <v>1</v>
      </c>
      <c r="P166" s="2">
        <v>1</v>
      </c>
      <c r="Q166">
        <v>1</v>
      </c>
      <c r="R166">
        <v>1</v>
      </c>
      <c r="S166">
        <v>1</v>
      </c>
      <c r="T166">
        <v>1</v>
      </c>
      <c r="U166">
        <v>1</v>
      </c>
      <c r="V166">
        <v>0</v>
      </c>
      <c r="W166">
        <v>1</v>
      </c>
      <c r="X166">
        <v>1</v>
      </c>
      <c r="Y166">
        <v>0</v>
      </c>
      <c r="Z166">
        <v>0</v>
      </c>
      <c r="AA166">
        <v>1</v>
      </c>
      <c r="AB166">
        <v>1</v>
      </c>
      <c r="AC166">
        <v>0</v>
      </c>
      <c r="AD166">
        <v>0</v>
      </c>
    </row>
    <row r="167" spans="1:30" x14ac:dyDescent="0.25">
      <c r="A167" s="8">
        <v>164</v>
      </c>
      <c r="B167">
        <v>163</v>
      </c>
      <c r="C167">
        <v>0</v>
      </c>
      <c r="D167">
        <v>1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1</v>
      </c>
      <c r="L167">
        <v>0</v>
      </c>
      <c r="M167">
        <v>0</v>
      </c>
      <c r="N167">
        <v>1</v>
      </c>
      <c r="O167">
        <v>1</v>
      </c>
      <c r="P167" s="2">
        <v>1</v>
      </c>
      <c r="Q167">
        <v>0</v>
      </c>
      <c r="R167">
        <v>1</v>
      </c>
      <c r="S167">
        <v>1</v>
      </c>
      <c r="T167">
        <v>1</v>
      </c>
      <c r="U167">
        <v>0</v>
      </c>
      <c r="V167">
        <v>0</v>
      </c>
      <c r="W167">
        <v>1</v>
      </c>
      <c r="X167">
        <v>1</v>
      </c>
      <c r="Y167">
        <v>0</v>
      </c>
      <c r="Z167">
        <v>0</v>
      </c>
      <c r="AA167">
        <v>1</v>
      </c>
      <c r="AB167">
        <v>1</v>
      </c>
      <c r="AC167">
        <v>0</v>
      </c>
      <c r="AD167">
        <v>0</v>
      </c>
    </row>
    <row r="168" spans="1:30" x14ac:dyDescent="0.25">
      <c r="A168" s="8">
        <v>165</v>
      </c>
      <c r="B168">
        <v>164</v>
      </c>
      <c r="C168">
        <v>0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1</v>
      </c>
      <c r="L168">
        <v>0</v>
      </c>
      <c r="M168">
        <v>0</v>
      </c>
      <c r="N168">
        <v>1</v>
      </c>
      <c r="O168">
        <v>1</v>
      </c>
      <c r="P168" s="2">
        <v>1</v>
      </c>
      <c r="Q168">
        <v>0</v>
      </c>
      <c r="R168">
        <v>1</v>
      </c>
      <c r="S168">
        <v>1</v>
      </c>
      <c r="T168">
        <v>1</v>
      </c>
      <c r="U168">
        <v>0</v>
      </c>
      <c r="V168">
        <v>0</v>
      </c>
      <c r="W168">
        <v>1</v>
      </c>
      <c r="X168">
        <v>1</v>
      </c>
      <c r="Y168">
        <v>0</v>
      </c>
      <c r="Z168">
        <v>0</v>
      </c>
      <c r="AA168">
        <v>1</v>
      </c>
      <c r="AB168">
        <v>1</v>
      </c>
      <c r="AC168">
        <v>0</v>
      </c>
      <c r="AD168">
        <v>0</v>
      </c>
    </row>
    <row r="169" spans="1:30" x14ac:dyDescent="0.25">
      <c r="A169" s="8">
        <v>166</v>
      </c>
      <c r="B169">
        <v>165</v>
      </c>
      <c r="C169">
        <v>0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1</v>
      </c>
      <c r="L169">
        <v>0</v>
      </c>
      <c r="M169">
        <v>0</v>
      </c>
      <c r="N169">
        <v>1</v>
      </c>
      <c r="O169">
        <v>1</v>
      </c>
      <c r="P169" s="2">
        <v>1</v>
      </c>
      <c r="Q169">
        <v>0</v>
      </c>
      <c r="R169">
        <v>1</v>
      </c>
      <c r="S169">
        <v>1</v>
      </c>
      <c r="T169">
        <v>1</v>
      </c>
      <c r="U169">
        <v>0</v>
      </c>
      <c r="V169">
        <v>0</v>
      </c>
      <c r="W169">
        <v>1</v>
      </c>
      <c r="X169">
        <v>1</v>
      </c>
      <c r="Y169">
        <v>0</v>
      </c>
      <c r="Z169">
        <v>0</v>
      </c>
      <c r="AA169">
        <v>1</v>
      </c>
      <c r="AB169">
        <v>1</v>
      </c>
      <c r="AC169">
        <v>0</v>
      </c>
      <c r="AD169">
        <v>0</v>
      </c>
    </row>
    <row r="170" spans="1:30" x14ac:dyDescent="0.25">
      <c r="A170" s="8">
        <v>167</v>
      </c>
      <c r="B170">
        <v>166</v>
      </c>
      <c r="C170">
        <v>0</v>
      </c>
      <c r="D170">
        <v>1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1</v>
      </c>
      <c r="L170">
        <v>0</v>
      </c>
      <c r="M170">
        <v>0</v>
      </c>
      <c r="N170">
        <v>1</v>
      </c>
      <c r="O170">
        <v>1</v>
      </c>
      <c r="P170" s="2">
        <v>1</v>
      </c>
      <c r="Q170">
        <v>0</v>
      </c>
      <c r="R170">
        <v>1</v>
      </c>
      <c r="S170">
        <v>1</v>
      </c>
      <c r="T170">
        <v>1</v>
      </c>
      <c r="U170">
        <v>0</v>
      </c>
      <c r="V170">
        <v>0</v>
      </c>
      <c r="W170">
        <v>1</v>
      </c>
      <c r="X170">
        <v>1</v>
      </c>
      <c r="Y170">
        <v>0</v>
      </c>
      <c r="Z170">
        <v>0</v>
      </c>
      <c r="AA170">
        <v>1</v>
      </c>
      <c r="AB170">
        <v>1</v>
      </c>
      <c r="AC170">
        <v>0</v>
      </c>
      <c r="AD170">
        <v>0</v>
      </c>
    </row>
    <row r="171" spans="1:30" x14ac:dyDescent="0.25">
      <c r="A171" s="8">
        <v>168</v>
      </c>
      <c r="B171">
        <v>167</v>
      </c>
      <c r="C171">
        <v>0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1</v>
      </c>
      <c r="L171">
        <v>0</v>
      </c>
      <c r="M171">
        <v>0</v>
      </c>
      <c r="N171">
        <v>1</v>
      </c>
      <c r="O171">
        <v>1</v>
      </c>
      <c r="P171" s="2">
        <v>1</v>
      </c>
      <c r="Q171">
        <v>0</v>
      </c>
      <c r="R171">
        <v>1</v>
      </c>
      <c r="S171">
        <v>1</v>
      </c>
      <c r="T171">
        <v>1</v>
      </c>
      <c r="U171">
        <v>0</v>
      </c>
      <c r="V171">
        <v>0</v>
      </c>
      <c r="W171">
        <v>1</v>
      </c>
      <c r="X171">
        <v>1</v>
      </c>
      <c r="Y171">
        <v>0</v>
      </c>
      <c r="Z171">
        <v>0</v>
      </c>
      <c r="AA171">
        <v>1</v>
      </c>
      <c r="AB171">
        <v>1</v>
      </c>
      <c r="AC171">
        <v>0</v>
      </c>
      <c r="AD171">
        <v>0</v>
      </c>
    </row>
    <row r="172" spans="1:30" x14ac:dyDescent="0.25">
      <c r="A172" s="8">
        <v>169</v>
      </c>
      <c r="B172">
        <v>168</v>
      </c>
      <c r="C172">
        <v>0</v>
      </c>
      <c r="D172">
        <v>1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1</v>
      </c>
      <c r="L172">
        <v>0</v>
      </c>
      <c r="M172">
        <v>0</v>
      </c>
      <c r="N172">
        <v>1</v>
      </c>
      <c r="O172">
        <v>1</v>
      </c>
      <c r="P172" s="2">
        <v>1</v>
      </c>
      <c r="Q172">
        <v>0</v>
      </c>
      <c r="R172">
        <v>1</v>
      </c>
      <c r="S172">
        <v>1</v>
      </c>
      <c r="T172">
        <v>1</v>
      </c>
      <c r="U172">
        <v>0</v>
      </c>
      <c r="V172">
        <v>0</v>
      </c>
      <c r="W172">
        <v>1</v>
      </c>
      <c r="X172">
        <v>1</v>
      </c>
      <c r="Y172">
        <v>0</v>
      </c>
      <c r="Z172">
        <v>0</v>
      </c>
      <c r="AA172">
        <v>1</v>
      </c>
      <c r="AB172">
        <v>1</v>
      </c>
      <c r="AC172">
        <v>0</v>
      </c>
      <c r="AD172">
        <v>0</v>
      </c>
    </row>
    <row r="173" spans="1:30" x14ac:dyDescent="0.25">
      <c r="A173" s="8">
        <v>170</v>
      </c>
      <c r="B173">
        <v>169</v>
      </c>
      <c r="C173">
        <v>0</v>
      </c>
      <c r="D173">
        <v>1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1</v>
      </c>
      <c r="L173">
        <v>0</v>
      </c>
      <c r="M173">
        <v>1</v>
      </c>
      <c r="N173">
        <v>1</v>
      </c>
      <c r="O173">
        <v>1</v>
      </c>
      <c r="P173" s="2">
        <v>1</v>
      </c>
      <c r="Q173">
        <v>1</v>
      </c>
      <c r="R173">
        <v>1</v>
      </c>
      <c r="S173">
        <v>1</v>
      </c>
      <c r="T173">
        <v>1</v>
      </c>
      <c r="U173">
        <v>1</v>
      </c>
      <c r="V173">
        <v>0</v>
      </c>
      <c r="W173">
        <v>1</v>
      </c>
      <c r="X173">
        <v>1</v>
      </c>
      <c r="Y173">
        <v>0</v>
      </c>
      <c r="Z173">
        <v>0</v>
      </c>
      <c r="AA173">
        <v>1</v>
      </c>
      <c r="AB173">
        <v>1</v>
      </c>
      <c r="AC173">
        <v>0</v>
      </c>
      <c r="AD173">
        <v>0</v>
      </c>
    </row>
    <row r="174" spans="1:30" x14ac:dyDescent="0.25">
      <c r="A174" s="8">
        <v>171</v>
      </c>
      <c r="B174">
        <v>170</v>
      </c>
      <c r="C174">
        <v>0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1</v>
      </c>
      <c r="L174">
        <v>0</v>
      </c>
      <c r="M174">
        <v>0</v>
      </c>
      <c r="N174">
        <v>1</v>
      </c>
      <c r="O174">
        <v>1</v>
      </c>
      <c r="P174" s="2">
        <v>1</v>
      </c>
      <c r="Q174">
        <v>0</v>
      </c>
      <c r="R174">
        <v>1</v>
      </c>
      <c r="S174">
        <v>1</v>
      </c>
      <c r="T174">
        <v>1</v>
      </c>
      <c r="U174">
        <v>0</v>
      </c>
      <c r="V174">
        <v>0</v>
      </c>
      <c r="W174">
        <v>1</v>
      </c>
      <c r="X174">
        <v>1</v>
      </c>
      <c r="Y174">
        <v>0</v>
      </c>
      <c r="Z174">
        <v>0</v>
      </c>
      <c r="AA174">
        <v>1</v>
      </c>
      <c r="AB174">
        <v>1</v>
      </c>
      <c r="AC174">
        <v>0</v>
      </c>
      <c r="AD174">
        <v>0</v>
      </c>
    </row>
    <row r="175" spans="1:30" x14ac:dyDescent="0.25">
      <c r="A175" s="8">
        <v>172</v>
      </c>
      <c r="B175">
        <v>171</v>
      </c>
      <c r="C175">
        <v>0</v>
      </c>
      <c r="D175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1</v>
      </c>
      <c r="L175">
        <v>0</v>
      </c>
      <c r="M175">
        <v>0</v>
      </c>
      <c r="N175">
        <v>1</v>
      </c>
      <c r="O175">
        <v>1</v>
      </c>
      <c r="P175" s="2">
        <v>1</v>
      </c>
      <c r="Q175">
        <v>0</v>
      </c>
      <c r="R175">
        <v>1</v>
      </c>
      <c r="S175">
        <v>1</v>
      </c>
      <c r="T175">
        <v>1</v>
      </c>
      <c r="U175">
        <v>0</v>
      </c>
      <c r="V175">
        <v>0</v>
      </c>
      <c r="W175">
        <v>1</v>
      </c>
      <c r="X175">
        <v>1</v>
      </c>
      <c r="Y175">
        <v>0</v>
      </c>
      <c r="Z175">
        <v>0</v>
      </c>
      <c r="AA175">
        <v>1</v>
      </c>
      <c r="AB175">
        <v>1</v>
      </c>
      <c r="AC175">
        <v>0</v>
      </c>
      <c r="AD175">
        <v>0</v>
      </c>
    </row>
    <row r="176" spans="1:30" x14ac:dyDescent="0.25">
      <c r="A176" s="8">
        <v>173</v>
      </c>
      <c r="B176">
        <v>172</v>
      </c>
      <c r="C176">
        <v>0</v>
      </c>
      <c r="D176">
        <v>1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1</v>
      </c>
      <c r="L176">
        <v>0</v>
      </c>
      <c r="M176">
        <v>0</v>
      </c>
      <c r="N176">
        <v>1</v>
      </c>
      <c r="O176">
        <v>1</v>
      </c>
      <c r="P176" s="2">
        <v>1</v>
      </c>
      <c r="Q176">
        <v>0</v>
      </c>
      <c r="R176">
        <v>1</v>
      </c>
      <c r="S176">
        <v>1</v>
      </c>
      <c r="T176">
        <v>1</v>
      </c>
      <c r="U176">
        <v>0</v>
      </c>
      <c r="V176">
        <v>0</v>
      </c>
      <c r="W176">
        <v>1</v>
      </c>
      <c r="X176">
        <v>1</v>
      </c>
      <c r="Y176">
        <v>0</v>
      </c>
      <c r="Z176">
        <v>0</v>
      </c>
      <c r="AA176">
        <v>1</v>
      </c>
      <c r="AB176">
        <v>1</v>
      </c>
      <c r="AC176">
        <v>0</v>
      </c>
      <c r="AD176">
        <v>0</v>
      </c>
    </row>
    <row r="177" spans="1:30" x14ac:dyDescent="0.25">
      <c r="A177" s="8">
        <v>174</v>
      </c>
      <c r="B177">
        <v>173</v>
      </c>
      <c r="C177">
        <v>0</v>
      </c>
      <c r="D177">
        <v>1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1</v>
      </c>
      <c r="O177">
        <v>1</v>
      </c>
      <c r="P177" s="2">
        <v>1</v>
      </c>
      <c r="Q177">
        <v>0</v>
      </c>
      <c r="R177">
        <v>1</v>
      </c>
      <c r="S177">
        <v>1</v>
      </c>
      <c r="T177">
        <v>1</v>
      </c>
      <c r="U177">
        <v>0</v>
      </c>
      <c r="V177">
        <v>0</v>
      </c>
      <c r="W177">
        <v>1</v>
      </c>
      <c r="X177">
        <v>1</v>
      </c>
      <c r="Y177">
        <v>0</v>
      </c>
      <c r="Z177">
        <v>0</v>
      </c>
      <c r="AA177">
        <v>1</v>
      </c>
      <c r="AB177">
        <v>1</v>
      </c>
      <c r="AC177">
        <v>0</v>
      </c>
      <c r="AD177">
        <v>0</v>
      </c>
    </row>
    <row r="178" spans="1:30" x14ac:dyDescent="0.25">
      <c r="A178" s="8">
        <v>175</v>
      </c>
      <c r="B178">
        <v>174</v>
      </c>
      <c r="C178">
        <v>0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1</v>
      </c>
      <c r="L178">
        <v>0</v>
      </c>
      <c r="M178">
        <v>0</v>
      </c>
      <c r="N178">
        <v>1</v>
      </c>
      <c r="O178">
        <v>1</v>
      </c>
      <c r="P178" s="2">
        <v>1</v>
      </c>
      <c r="Q178">
        <v>0</v>
      </c>
      <c r="R178">
        <v>1</v>
      </c>
      <c r="S178">
        <v>1</v>
      </c>
      <c r="T178">
        <v>1</v>
      </c>
      <c r="U178">
        <v>0</v>
      </c>
      <c r="V178">
        <v>0</v>
      </c>
      <c r="W178">
        <v>1</v>
      </c>
      <c r="X178">
        <v>1</v>
      </c>
      <c r="Y178">
        <v>0</v>
      </c>
      <c r="Z178">
        <v>0</v>
      </c>
      <c r="AA178">
        <v>1</v>
      </c>
      <c r="AB178">
        <v>1</v>
      </c>
      <c r="AC178">
        <v>0</v>
      </c>
      <c r="AD178">
        <v>0</v>
      </c>
    </row>
    <row r="179" spans="1:30" x14ac:dyDescent="0.25">
      <c r="A179" s="8">
        <v>176</v>
      </c>
      <c r="B179">
        <v>175</v>
      </c>
      <c r="C179">
        <v>0</v>
      </c>
      <c r="D179">
        <v>1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1</v>
      </c>
      <c r="L179">
        <v>0</v>
      </c>
      <c r="M179">
        <v>0</v>
      </c>
      <c r="N179">
        <v>1</v>
      </c>
      <c r="O179">
        <v>1</v>
      </c>
      <c r="P179" s="2">
        <v>1</v>
      </c>
      <c r="Q179">
        <v>0</v>
      </c>
      <c r="R179">
        <v>1</v>
      </c>
      <c r="S179">
        <v>1</v>
      </c>
      <c r="T179">
        <v>1</v>
      </c>
      <c r="U179">
        <v>0</v>
      </c>
      <c r="V179">
        <v>0</v>
      </c>
      <c r="W179">
        <v>1</v>
      </c>
      <c r="X179">
        <v>1</v>
      </c>
      <c r="Y179">
        <v>0</v>
      </c>
      <c r="Z179">
        <v>0</v>
      </c>
      <c r="AA179">
        <v>1</v>
      </c>
      <c r="AB179">
        <v>1</v>
      </c>
      <c r="AC179">
        <v>0</v>
      </c>
      <c r="AD179">
        <v>0</v>
      </c>
    </row>
    <row r="180" spans="1:30" x14ac:dyDescent="0.25">
      <c r="A180" s="8">
        <v>177</v>
      </c>
      <c r="B180">
        <v>176</v>
      </c>
      <c r="C180">
        <v>0</v>
      </c>
      <c r="D180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1</v>
      </c>
      <c r="L180">
        <v>0</v>
      </c>
      <c r="M180">
        <v>1</v>
      </c>
      <c r="N180">
        <v>1</v>
      </c>
      <c r="O180">
        <v>1</v>
      </c>
      <c r="P180" s="2">
        <v>1</v>
      </c>
      <c r="Q180">
        <v>1</v>
      </c>
      <c r="R180">
        <v>1</v>
      </c>
      <c r="S180">
        <v>1</v>
      </c>
      <c r="T180">
        <v>1</v>
      </c>
      <c r="U180">
        <v>1</v>
      </c>
      <c r="V180">
        <v>0</v>
      </c>
      <c r="W180">
        <v>1</v>
      </c>
      <c r="X180">
        <v>1</v>
      </c>
      <c r="Y180">
        <v>0</v>
      </c>
      <c r="Z180">
        <v>0</v>
      </c>
      <c r="AA180">
        <v>1</v>
      </c>
      <c r="AB180">
        <v>1</v>
      </c>
      <c r="AC180">
        <v>0</v>
      </c>
      <c r="AD180">
        <v>0</v>
      </c>
    </row>
    <row r="181" spans="1:30" x14ac:dyDescent="0.25">
      <c r="A181" s="8">
        <v>178</v>
      </c>
      <c r="B181">
        <v>177</v>
      </c>
      <c r="C181">
        <v>0</v>
      </c>
      <c r="D181">
        <v>1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1</v>
      </c>
      <c r="L181">
        <v>0</v>
      </c>
      <c r="M181">
        <v>0</v>
      </c>
      <c r="N181">
        <v>1</v>
      </c>
      <c r="O181">
        <v>1</v>
      </c>
      <c r="P181" s="2">
        <v>1</v>
      </c>
      <c r="Q181">
        <v>0</v>
      </c>
      <c r="R181">
        <v>1</v>
      </c>
      <c r="S181">
        <v>1</v>
      </c>
      <c r="T181">
        <v>1</v>
      </c>
      <c r="U181">
        <v>0</v>
      </c>
      <c r="V181">
        <v>0</v>
      </c>
      <c r="W181">
        <v>1</v>
      </c>
      <c r="X181">
        <v>1</v>
      </c>
      <c r="Y181">
        <v>0</v>
      </c>
      <c r="Z181">
        <v>0</v>
      </c>
      <c r="AA181">
        <v>1</v>
      </c>
      <c r="AB181">
        <v>1</v>
      </c>
      <c r="AC181">
        <v>0</v>
      </c>
      <c r="AD181">
        <v>0</v>
      </c>
    </row>
    <row r="182" spans="1:30" x14ac:dyDescent="0.25">
      <c r="A182" s="8">
        <v>179</v>
      </c>
      <c r="B182">
        <v>178</v>
      </c>
      <c r="C182">
        <v>0</v>
      </c>
      <c r="D182">
        <v>1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1</v>
      </c>
      <c r="L182">
        <v>0</v>
      </c>
      <c r="M182">
        <v>0</v>
      </c>
      <c r="N182">
        <v>1</v>
      </c>
      <c r="O182">
        <v>1</v>
      </c>
      <c r="P182" s="2">
        <v>1</v>
      </c>
      <c r="Q182">
        <v>0</v>
      </c>
      <c r="R182">
        <v>1</v>
      </c>
      <c r="S182">
        <v>1</v>
      </c>
      <c r="T182">
        <v>1</v>
      </c>
      <c r="U182">
        <v>0</v>
      </c>
      <c r="V182">
        <v>0</v>
      </c>
      <c r="W182">
        <v>1</v>
      </c>
      <c r="X182">
        <v>1</v>
      </c>
      <c r="Y182">
        <v>0</v>
      </c>
      <c r="Z182">
        <v>0</v>
      </c>
      <c r="AA182">
        <v>1</v>
      </c>
      <c r="AB182">
        <v>1</v>
      </c>
      <c r="AC182">
        <v>0</v>
      </c>
      <c r="AD182">
        <v>0</v>
      </c>
    </row>
    <row r="183" spans="1:30" x14ac:dyDescent="0.25">
      <c r="A183" s="8">
        <v>180</v>
      </c>
      <c r="B183">
        <v>179</v>
      </c>
      <c r="C183">
        <v>0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1</v>
      </c>
      <c r="L183">
        <v>0</v>
      </c>
      <c r="M183">
        <v>0</v>
      </c>
      <c r="N183">
        <v>1</v>
      </c>
      <c r="O183">
        <v>1</v>
      </c>
      <c r="P183" s="2">
        <v>1</v>
      </c>
      <c r="Q183">
        <v>0</v>
      </c>
      <c r="R183">
        <v>1</v>
      </c>
      <c r="S183">
        <v>1</v>
      </c>
      <c r="T183">
        <v>1</v>
      </c>
      <c r="U183">
        <v>0</v>
      </c>
      <c r="V183">
        <v>0</v>
      </c>
      <c r="W183">
        <v>1</v>
      </c>
      <c r="X183">
        <v>1</v>
      </c>
      <c r="Y183">
        <v>0</v>
      </c>
      <c r="Z183">
        <v>0</v>
      </c>
      <c r="AA183">
        <v>1</v>
      </c>
      <c r="AB183">
        <v>1</v>
      </c>
      <c r="AC183">
        <v>0</v>
      </c>
      <c r="AD183">
        <v>0</v>
      </c>
    </row>
    <row r="184" spans="1:30" x14ac:dyDescent="0.25">
      <c r="A184" s="8">
        <v>181</v>
      </c>
      <c r="B184">
        <v>180</v>
      </c>
      <c r="C184">
        <v>0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1</v>
      </c>
      <c r="L184">
        <v>0</v>
      </c>
      <c r="M184">
        <v>0</v>
      </c>
      <c r="N184">
        <v>1</v>
      </c>
      <c r="O184">
        <v>1</v>
      </c>
      <c r="P184" s="2">
        <v>1</v>
      </c>
      <c r="Q184">
        <v>0</v>
      </c>
      <c r="R184">
        <v>1</v>
      </c>
      <c r="S184">
        <v>1</v>
      </c>
      <c r="T184">
        <v>1</v>
      </c>
      <c r="U184">
        <v>0</v>
      </c>
      <c r="V184">
        <v>0</v>
      </c>
      <c r="W184">
        <v>1</v>
      </c>
      <c r="X184">
        <v>1</v>
      </c>
      <c r="Y184">
        <v>0</v>
      </c>
      <c r="Z184">
        <v>0</v>
      </c>
      <c r="AA184">
        <v>1</v>
      </c>
      <c r="AB184">
        <v>1</v>
      </c>
      <c r="AC184">
        <v>0</v>
      </c>
      <c r="AD184">
        <v>0</v>
      </c>
    </row>
    <row r="185" spans="1:30" x14ac:dyDescent="0.25">
      <c r="A185" s="8">
        <v>182</v>
      </c>
      <c r="B185">
        <v>181</v>
      </c>
      <c r="C185">
        <v>0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1</v>
      </c>
      <c r="L185">
        <v>0</v>
      </c>
      <c r="M185">
        <v>0</v>
      </c>
      <c r="N185">
        <v>1</v>
      </c>
      <c r="O185">
        <v>1</v>
      </c>
      <c r="P185" s="2">
        <v>1</v>
      </c>
      <c r="Q185">
        <v>0</v>
      </c>
      <c r="R185">
        <v>1</v>
      </c>
      <c r="S185">
        <v>1</v>
      </c>
      <c r="T185">
        <v>1</v>
      </c>
      <c r="U185">
        <v>0</v>
      </c>
      <c r="V185">
        <v>0</v>
      </c>
      <c r="W185">
        <v>1</v>
      </c>
      <c r="X185">
        <v>1</v>
      </c>
      <c r="Y185">
        <v>0</v>
      </c>
      <c r="Z185">
        <v>0</v>
      </c>
      <c r="AA185">
        <v>1</v>
      </c>
      <c r="AB185">
        <v>1</v>
      </c>
      <c r="AC185">
        <v>0</v>
      </c>
      <c r="AD185">
        <v>0</v>
      </c>
    </row>
    <row r="186" spans="1:30" x14ac:dyDescent="0.25">
      <c r="A186" s="8">
        <v>183</v>
      </c>
      <c r="B186">
        <v>182</v>
      </c>
      <c r="C186">
        <v>1</v>
      </c>
      <c r="D186">
        <v>1</v>
      </c>
      <c r="E186">
        <v>1</v>
      </c>
      <c r="F186">
        <v>1</v>
      </c>
      <c r="G186">
        <v>0</v>
      </c>
      <c r="H186">
        <v>0</v>
      </c>
      <c r="I186">
        <v>0</v>
      </c>
      <c r="J186">
        <v>0</v>
      </c>
      <c r="K186">
        <v>1</v>
      </c>
      <c r="L186">
        <v>0</v>
      </c>
      <c r="M186">
        <v>0</v>
      </c>
      <c r="N186">
        <v>1</v>
      </c>
      <c r="O186">
        <v>1</v>
      </c>
      <c r="P186" s="2">
        <v>1</v>
      </c>
      <c r="Q186">
        <v>0</v>
      </c>
      <c r="R186">
        <v>1</v>
      </c>
      <c r="S186">
        <v>1</v>
      </c>
      <c r="T186">
        <v>1</v>
      </c>
      <c r="U186">
        <v>0</v>
      </c>
      <c r="V186">
        <v>1</v>
      </c>
      <c r="W186">
        <v>1</v>
      </c>
      <c r="X186">
        <v>1</v>
      </c>
      <c r="Y186">
        <v>1</v>
      </c>
      <c r="Z186">
        <v>0</v>
      </c>
      <c r="AA186">
        <v>1</v>
      </c>
      <c r="AB186">
        <v>1</v>
      </c>
      <c r="AC186">
        <v>1</v>
      </c>
      <c r="AD186">
        <v>0</v>
      </c>
    </row>
    <row r="187" spans="1:30" x14ac:dyDescent="0.25">
      <c r="A187" s="8">
        <v>184</v>
      </c>
      <c r="B187">
        <v>183</v>
      </c>
      <c r="C187">
        <v>0</v>
      </c>
      <c r="D187">
        <v>1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1</v>
      </c>
      <c r="L187">
        <v>0</v>
      </c>
      <c r="M187">
        <v>1</v>
      </c>
      <c r="N187">
        <v>1</v>
      </c>
      <c r="O187">
        <v>1</v>
      </c>
      <c r="P187" s="2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0</v>
      </c>
      <c r="W187">
        <v>1</v>
      </c>
      <c r="X187">
        <v>1</v>
      </c>
      <c r="Y187">
        <v>0</v>
      </c>
      <c r="Z187">
        <v>0</v>
      </c>
      <c r="AA187">
        <v>1</v>
      </c>
      <c r="AB187">
        <v>1</v>
      </c>
      <c r="AC187">
        <v>0</v>
      </c>
      <c r="AD187">
        <v>0</v>
      </c>
    </row>
    <row r="188" spans="1:30" x14ac:dyDescent="0.25">
      <c r="A188" s="8">
        <v>185</v>
      </c>
      <c r="B188">
        <v>184</v>
      </c>
      <c r="C188">
        <v>0</v>
      </c>
      <c r="D188">
        <v>1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1</v>
      </c>
      <c r="L188">
        <v>0</v>
      </c>
      <c r="M188">
        <v>0</v>
      </c>
      <c r="N188">
        <v>1</v>
      </c>
      <c r="O188">
        <v>1</v>
      </c>
      <c r="P188" s="2">
        <v>1</v>
      </c>
      <c r="Q188">
        <v>0</v>
      </c>
      <c r="R188">
        <v>1</v>
      </c>
      <c r="S188">
        <v>1</v>
      </c>
      <c r="T188">
        <v>1</v>
      </c>
      <c r="U188">
        <v>0</v>
      </c>
      <c r="V188">
        <v>0</v>
      </c>
      <c r="W188">
        <v>1</v>
      </c>
      <c r="X188">
        <v>1</v>
      </c>
      <c r="Y188">
        <v>0</v>
      </c>
      <c r="Z188">
        <v>0</v>
      </c>
      <c r="AA188">
        <v>1</v>
      </c>
      <c r="AB188">
        <v>1</v>
      </c>
      <c r="AC188">
        <v>0</v>
      </c>
      <c r="AD188">
        <v>0</v>
      </c>
    </row>
    <row r="189" spans="1:30" x14ac:dyDescent="0.25">
      <c r="A189" s="8">
        <v>186</v>
      </c>
      <c r="B189">
        <v>185</v>
      </c>
      <c r="C189">
        <v>0</v>
      </c>
      <c r="D189">
        <v>1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1</v>
      </c>
      <c r="L189">
        <v>0</v>
      </c>
      <c r="M189">
        <v>0</v>
      </c>
      <c r="N189">
        <v>1</v>
      </c>
      <c r="O189">
        <v>1</v>
      </c>
      <c r="P189" s="2">
        <v>1</v>
      </c>
      <c r="Q189">
        <v>0</v>
      </c>
      <c r="R189">
        <v>1</v>
      </c>
      <c r="S189">
        <v>1</v>
      </c>
      <c r="T189">
        <v>1</v>
      </c>
      <c r="U189">
        <v>0</v>
      </c>
      <c r="V189">
        <v>0</v>
      </c>
      <c r="W189">
        <v>1</v>
      </c>
      <c r="X189">
        <v>1</v>
      </c>
      <c r="Y189">
        <v>0</v>
      </c>
      <c r="Z189">
        <v>0</v>
      </c>
      <c r="AA189">
        <v>1</v>
      </c>
      <c r="AB189">
        <v>1</v>
      </c>
      <c r="AC189">
        <v>0</v>
      </c>
      <c r="AD189">
        <v>0</v>
      </c>
    </row>
    <row r="190" spans="1:30" x14ac:dyDescent="0.25">
      <c r="A190" s="8">
        <v>187</v>
      </c>
      <c r="B190">
        <v>186</v>
      </c>
      <c r="C190">
        <v>0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1</v>
      </c>
      <c r="L190">
        <v>0</v>
      </c>
      <c r="M190">
        <v>0</v>
      </c>
      <c r="N190">
        <v>1</v>
      </c>
      <c r="O190">
        <v>1</v>
      </c>
      <c r="P190" s="2">
        <v>1</v>
      </c>
      <c r="Q190">
        <v>0</v>
      </c>
      <c r="R190">
        <v>1</v>
      </c>
      <c r="S190">
        <v>1</v>
      </c>
      <c r="T190">
        <v>1</v>
      </c>
      <c r="U190">
        <v>0</v>
      </c>
      <c r="V190">
        <v>0</v>
      </c>
      <c r="W190">
        <v>1</v>
      </c>
      <c r="X190">
        <v>1</v>
      </c>
      <c r="Y190">
        <v>0</v>
      </c>
      <c r="Z190">
        <v>0</v>
      </c>
      <c r="AA190">
        <v>1</v>
      </c>
      <c r="AB190">
        <v>1</v>
      </c>
      <c r="AC190">
        <v>0</v>
      </c>
      <c r="AD190">
        <v>0</v>
      </c>
    </row>
    <row r="191" spans="1:30" x14ac:dyDescent="0.25">
      <c r="A191" s="8">
        <v>188</v>
      </c>
      <c r="B191">
        <v>187</v>
      </c>
      <c r="C191">
        <v>0</v>
      </c>
      <c r="D191">
        <v>1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1</v>
      </c>
      <c r="L191">
        <v>0</v>
      </c>
      <c r="M191">
        <v>0</v>
      </c>
      <c r="N191">
        <v>1</v>
      </c>
      <c r="O191">
        <v>1</v>
      </c>
      <c r="P191" s="2">
        <v>1</v>
      </c>
      <c r="Q191">
        <v>0</v>
      </c>
      <c r="R191">
        <v>1</v>
      </c>
      <c r="S191">
        <v>1</v>
      </c>
      <c r="T191">
        <v>1</v>
      </c>
      <c r="U191">
        <v>0</v>
      </c>
      <c r="V191">
        <v>0</v>
      </c>
      <c r="W191">
        <v>1</v>
      </c>
      <c r="X191">
        <v>1</v>
      </c>
      <c r="Y191">
        <v>0</v>
      </c>
      <c r="Z191">
        <v>0</v>
      </c>
      <c r="AA191">
        <v>1</v>
      </c>
      <c r="AB191">
        <v>1</v>
      </c>
      <c r="AC191">
        <v>0</v>
      </c>
      <c r="AD191">
        <v>0</v>
      </c>
    </row>
    <row r="192" spans="1:30" x14ac:dyDescent="0.25">
      <c r="A192" s="8">
        <v>189</v>
      </c>
      <c r="B192">
        <v>188</v>
      </c>
      <c r="C192">
        <v>0</v>
      </c>
      <c r="D192">
        <v>1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1</v>
      </c>
      <c r="L192">
        <v>0</v>
      </c>
      <c r="M192">
        <v>0</v>
      </c>
      <c r="N192">
        <v>1</v>
      </c>
      <c r="O192">
        <v>1</v>
      </c>
      <c r="P192" s="2">
        <v>1</v>
      </c>
      <c r="Q192">
        <v>0</v>
      </c>
      <c r="R192">
        <v>1</v>
      </c>
      <c r="S192">
        <v>1</v>
      </c>
      <c r="T192">
        <v>1</v>
      </c>
      <c r="U192">
        <v>0</v>
      </c>
      <c r="V192">
        <v>0</v>
      </c>
      <c r="W192">
        <v>1</v>
      </c>
      <c r="X192">
        <v>1</v>
      </c>
      <c r="Y192">
        <v>0</v>
      </c>
      <c r="Z192">
        <v>0</v>
      </c>
      <c r="AA192">
        <v>1</v>
      </c>
      <c r="AB192">
        <v>1</v>
      </c>
      <c r="AC192">
        <v>0</v>
      </c>
      <c r="AD192">
        <v>0</v>
      </c>
    </row>
    <row r="193" spans="1:30" x14ac:dyDescent="0.25">
      <c r="A193" s="8">
        <v>190</v>
      </c>
      <c r="B193">
        <v>189</v>
      </c>
      <c r="C193">
        <v>0</v>
      </c>
      <c r="D193">
        <v>1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1</v>
      </c>
      <c r="L193">
        <v>0</v>
      </c>
      <c r="M193">
        <v>0</v>
      </c>
      <c r="N193">
        <v>1</v>
      </c>
      <c r="O193">
        <v>1</v>
      </c>
      <c r="P193" s="2">
        <v>1</v>
      </c>
      <c r="Q193">
        <v>0</v>
      </c>
      <c r="R193">
        <v>1</v>
      </c>
      <c r="S193">
        <v>1</v>
      </c>
      <c r="T193">
        <v>1</v>
      </c>
      <c r="U193">
        <v>0</v>
      </c>
      <c r="V193">
        <v>0</v>
      </c>
      <c r="W193">
        <v>1</v>
      </c>
      <c r="X193">
        <v>1</v>
      </c>
      <c r="Y193">
        <v>0</v>
      </c>
      <c r="Z193">
        <v>0</v>
      </c>
      <c r="AA193">
        <v>1</v>
      </c>
      <c r="AB193">
        <v>1</v>
      </c>
      <c r="AC193">
        <v>0</v>
      </c>
      <c r="AD193">
        <v>0</v>
      </c>
    </row>
    <row r="194" spans="1:30" x14ac:dyDescent="0.25">
      <c r="A194" s="8">
        <v>191</v>
      </c>
      <c r="B194">
        <v>190</v>
      </c>
      <c r="C194">
        <v>0</v>
      </c>
      <c r="D194">
        <v>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1</v>
      </c>
      <c r="L194">
        <v>0</v>
      </c>
      <c r="M194">
        <v>1</v>
      </c>
      <c r="N194">
        <v>1</v>
      </c>
      <c r="O194">
        <v>1</v>
      </c>
      <c r="P194" s="2">
        <v>1</v>
      </c>
      <c r="Q194">
        <v>1</v>
      </c>
      <c r="R194">
        <v>1</v>
      </c>
      <c r="S194">
        <v>1</v>
      </c>
      <c r="T194">
        <v>1</v>
      </c>
      <c r="U194">
        <v>1</v>
      </c>
      <c r="V194">
        <v>0</v>
      </c>
      <c r="W194">
        <v>1</v>
      </c>
      <c r="X194">
        <v>1</v>
      </c>
      <c r="Y194">
        <v>0</v>
      </c>
      <c r="Z194">
        <v>0</v>
      </c>
      <c r="AA194">
        <v>1</v>
      </c>
      <c r="AB194">
        <v>1</v>
      </c>
      <c r="AC194">
        <v>0</v>
      </c>
      <c r="AD194">
        <v>0</v>
      </c>
    </row>
    <row r="195" spans="1:30" x14ac:dyDescent="0.25">
      <c r="A195" s="8">
        <v>192</v>
      </c>
      <c r="B195">
        <v>191</v>
      </c>
      <c r="C195">
        <v>0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1</v>
      </c>
      <c r="L195">
        <v>0</v>
      </c>
      <c r="M195">
        <v>0</v>
      </c>
      <c r="N195">
        <v>1</v>
      </c>
      <c r="O195">
        <v>1</v>
      </c>
      <c r="P195" s="2">
        <v>1</v>
      </c>
      <c r="Q195">
        <v>0</v>
      </c>
      <c r="R195">
        <v>1</v>
      </c>
      <c r="S195">
        <v>1</v>
      </c>
      <c r="T195">
        <v>1</v>
      </c>
      <c r="U195">
        <v>0</v>
      </c>
      <c r="V195">
        <v>0</v>
      </c>
      <c r="W195">
        <v>1</v>
      </c>
      <c r="X195">
        <v>1</v>
      </c>
      <c r="Y195">
        <v>0</v>
      </c>
      <c r="Z195">
        <v>0</v>
      </c>
      <c r="AA195">
        <v>1</v>
      </c>
      <c r="AB195">
        <v>1</v>
      </c>
      <c r="AC195">
        <v>0</v>
      </c>
      <c r="AD195">
        <v>0</v>
      </c>
    </row>
    <row r="196" spans="1:30" x14ac:dyDescent="0.25">
      <c r="A196" s="8">
        <v>193</v>
      </c>
      <c r="B196">
        <v>192</v>
      </c>
      <c r="C196">
        <v>0</v>
      </c>
      <c r="D196">
        <v>1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1</v>
      </c>
      <c r="L196">
        <v>0</v>
      </c>
      <c r="M196">
        <v>0</v>
      </c>
      <c r="N196">
        <v>1</v>
      </c>
      <c r="O196">
        <v>1</v>
      </c>
      <c r="P196" s="2">
        <v>1</v>
      </c>
      <c r="Q196">
        <v>0</v>
      </c>
      <c r="R196">
        <v>1</v>
      </c>
      <c r="S196">
        <v>1</v>
      </c>
      <c r="T196">
        <v>1</v>
      </c>
      <c r="U196">
        <v>0</v>
      </c>
      <c r="V196">
        <v>0</v>
      </c>
      <c r="W196">
        <v>1</v>
      </c>
      <c r="X196">
        <v>1</v>
      </c>
      <c r="Y196">
        <v>0</v>
      </c>
      <c r="Z196">
        <v>0</v>
      </c>
      <c r="AA196">
        <v>1</v>
      </c>
      <c r="AB196">
        <v>1</v>
      </c>
      <c r="AC196">
        <v>0</v>
      </c>
      <c r="AD196">
        <v>0</v>
      </c>
    </row>
    <row r="197" spans="1:30" x14ac:dyDescent="0.25">
      <c r="A197" s="8">
        <v>194</v>
      </c>
      <c r="B197">
        <v>193</v>
      </c>
      <c r="C197">
        <v>0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1</v>
      </c>
      <c r="L197">
        <v>0</v>
      </c>
      <c r="M197">
        <v>0</v>
      </c>
      <c r="N197">
        <v>1</v>
      </c>
      <c r="O197">
        <v>1</v>
      </c>
      <c r="P197" s="2">
        <v>1</v>
      </c>
      <c r="Q197">
        <v>0</v>
      </c>
      <c r="R197">
        <v>1</v>
      </c>
      <c r="S197">
        <v>1</v>
      </c>
      <c r="T197">
        <v>1</v>
      </c>
      <c r="U197">
        <v>0</v>
      </c>
      <c r="V197">
        <v>0</v>
      </c>
      <c r="W197">
        <v>1</v>
      </c>
      <c r="X197">
        <v>1</v>
      </c>
      <c r="Y197">
        <v>0</v>
      </c>
      <c r="Z197">
        <v>0</v>
      </c>
      <c r="AA197">
        <v>1</v>
      </c>
      <c r="AB197">
        <v>1</v>
      </c>
      <c r="AC197">
        <v>0</v>
      </c>
      <c r="AD197">
        <v>0</v>
      </c>
    </row>
    <row r="198" spans="1:30" x14ac:dyDescent="0.25">
      <c r="A198" s="8">
        <v>195</v>
      </c>
      <c r="B198">
        <v>194</v>
      </c>
      <c r="C198">
        <v>0</v>
      </c>
      <c r="D198">
        <v>1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1</v>
      </c>
      <c r="L198">
        <v>0</v>
      </c>
      <c r="M198">
        <v>0</v>
      </c>
      <c r="N198">
        <v>1</v>
      </c>
      <c r="O198">
        <v>1</v>
      </c>
      <c r="P198" s="2">
        <v>1</v>
      </c>
      <c r="Q198">
        <v>0</v>
      </c>
      <c r="R198">
        <v>1</v>
      </c>
      <c r="S198">
        <v>1</v>
      </c>
      <c r="T198">
        <v>1</v>
      </c>
      <c r="U198">
        <v>0</v>
      </c>
      <c r="V198">
        <v>0</v>
      </c>
      <c r="W198">
        <v>1</v>
      </c>
      <c r="X198">
        <v>1</v>
      </c>
      <c r="Y198">
        <v>0</v>
      </c>
      <c r="Z198">
        <v>0</v>
      </c>
      <c r="AA198">
        <v>1</v>
      </c>
      <c r="AB198">
        <v>1</v>
      </c>
      <c r="AC198">
        <v>0</v>
      </c>
      <c r="AD198">
        <v>0</v>
      </c>
    </row>
    <row r="199" spans="1:30" x14ac:dyDescent="0.25">
      <c r="A199" s="8">
        <v>196</v>
      </c>
      <c r="B199">
        <v>195</v>
      </c>
      <c r="C199">
        <v>0</v>
      </c>
      <c r="D199">
        <v>1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1</v>
      </c>
      <c r="L199">
        <v>0</v>
      </c>
      <c r="M199">
        <v>0</v>
      </c>
      <c r="N199">
        <v>1</v>
      </c>
      <c r="O199">
        <v>1</v>
      </c>
      <c r="P199" s="2">
        <v>1</v>
      </c>
      <c r="Q199">
        <v>0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1</v>
      </c>
      <c r="X199">
        <v>1</v>
      </c>
      <c r="Y199">
        <v>0</v>
      </c>
      <c r="Z199">
        <v>0</v>
      </c>
      <c r="AA199">
        <v>1</v>
      </c>
      <c r="AB199">
        <v>1</v>
      </c>
      <c r="AC199">
        <v>0</v>
      </c>
      <c r="AD199">
        <v>0</v>
      </c>
    </row>
    <row r="200" spans="1:30" x14ac:dyDescent="0.25">
      <c r="A200" s="8">
        <v>197</v>
      </c>
      <c r="B200">
        <v>196</v>
      </c>
      <c r="C200">
        <v>0</v>
      </c>
      <c r="D200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1</v>
      </c>
      <c r="L200">
        <v>0</v>
      </c>
      <c r="M200">
        <v>0</v>
      </c>
      <c r="N200">
        <v>1</v>
      </c>
      <c r="O200">
        <v>1</v>
      </c>
      <c r="P200" s="2">
        <v>1</v>
      </c>
      <c r="Q200">
        <v>0</v>
      </c>
      <c r="R200">
        <v>1</v>
      </c>
      <c r="S200">
        <v>1</v>
      </c>
      <c r="T200">
        <v>1</v>
      </c>
      <c r="U200">
        <v>0</v>
      </c>
      <c r="V200">
        <v>0</v>
      </c>
      <c r="W200">
        <v>1</v>
      </c>
      <c r="X200">
        <v>1</v>
      </c>
      <c r="Y200">
        <v>0</v>
      </c>
      <c r="Z200">
        <v>0</v>
      </c>
      <c r="AA200">
        <v>1</v>
      </c>
      <c r="AB200">
        <v>1</v>
      </c>
      <c r="AC200">
        <v>0</v>
      </c>
      <c r="AD200">
        <v>0</v>
      </c>
    </row>
    <row r="201" spans="1:30" x14ac:dyDescent="0.25">
      <c r="A201" s="8">
        <v>198</v>
      </c>
      <c r="B201">
        <v>197</v>
      </c>
      <c r="C201">
        <v>0</v>
      </c>
      <c r="D201">
        <v>1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1</v>
      </c>
      <c r="L201">
        <v>0</v>
      </c>
      <c r="M201">
        <v>1</v>
      </c>
      <c r="N201">
        <v>1</v>
      </c>
      <c r="O201">
        <v>1</v>
      </c>
      <c r="P201" s="2">
        <v>1</v>
      </c>
      <c r="Q201">
        <v>1</v>
      </c>
      <c r="R201">
        <v>1</v>
      </c>
      <c r="S201">
        <v>1</v>
      </c>
      <c r="T201">
        <v>1</v>
      </c>
      <c r="U201">
        <v>1</v>
      </c>
      <c r="V201">
        <v>0</v>
      </c>
      <c r="W201">
        <v>1</v>
      </c>
      <c r="X201">
        <v>1</v>
      </c>
      <c r="Y201">
        <v>0</v>
      </c>
      <c r="Z201">
        <v>0</v>
      </c>
      <c r="AA201">
        <v>1</v>
      </c>
      <c r="AB201">
        <v>1</v>
      </c>
      <c r="AC201">
        <v>0</v>
      </c>
      <c r="AD201">
        <v>0</v>
      </c>
    </row>
    <row r="202" spans="1:30" x14ac:dyDescent="0.25">
      <c r="A202" s="8">
        <v>199</v>
      </c>
      <c r="B202">
        <v>198</v>
      </c>
      <c r="C202">
        <v>0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1</v>
      </c>
      <c r="L202">
        <v>0</v>
      </c>
      <c r="M202">
        <v>0</v>
      </c>
      <c r="N202">
        <v>1</v>
      </c>
      <c r="O202">
        <v>1</v>
      </c>
      <c r="P202" s="2">
        <v>1</v>
      </c>
      <c r="Q202">
        <v>0</v>
      </c>
      <c r="R202">
        <v>1</v>
      </c>
      <c r="S202">
        <v>1</v>
      </c>
      <c r="T202">
        <v>1</v>
      </c>
      <c r="U202">
        <v>0</v>
      </c>
      <c r="V202">
        <v>0</v>
      </c>
      <c r="W202">
        <v>1</v>
      </c>
      <c r="X202">
        <v>1</v>
      </c>
      <c r="Y202">
        <v>0</v>
      </c>
      <c r="Z202">
        <v>0</v>
      </c>
      <c r="AA202">
        <v>1</v>
      </c>
      <c r="AB202">
        <v>1</v>
      </c>
      <c r="AC202">
        <v>0</v>
      </c>
      <c r="AD202">
        <v>0</v>
      </c>
    </row>
    <row r="203" spans="1:30" x14ac:dyDescent="0.25">
      <c r="A203" s="8">
        <v>200</v>
      </c>
      <c r="B203">
        <v>199</v>
      </c>
      <c r="C203">
        <v>0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1</v>
      </c>
      <c r="L203">
        <v>0</v>
      </c>
      <c r="M203">
        <v>0</v>
      </c>
      <c r="N203">
        <v>1</v>
      </c>
      <c r="O203">
        <v>1</v>
      </c>
      <c r="P203" s="2">
        <v>1</v>
      </c>
      <c r="Q203">
        <v>0</v>
      </c>
      <c r="R203">
        <v>1</v>
      </c>
      <c r="S203">
        <v>1</v>
      </c>
      <c r="T203">
        <v>1</v>
      </c>
      <c r="U203">
        <v>0</v>
      </c>
      <c r="V203">
        <v>0</v>
      </c>
      <c r="W203">
        <v>1</v>
      </c>
      <c r="X203">
        <v>1</v>
      </c>
      <c r="Y203">
        <v>0</v>
      </c>
      <c r="Z203">
        <v>0</v>
      </c>
      <c r="AA203">
        <v>1</v>
      </c>
      <c r="AB203">
        <v>1</v>
      </c>
      <c r="AC203">
        <v>0</v>
      </c>
      <c r="AD203">
        <v>0</v>
      </c>
    </row>
    <row r="204" spans="1:30" x14ac:dyDescent="0.25">
      <c r="A204" s="8">
        <v>201</v>
      </c>
      <c r="B204">
        <v>200</v>
      </c>
      <c r="C204">
        <v>0</v>
      </c>
      <c r="D204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1</v>
      </c>
      <c r="L204">
        <v>0</v>
      </c>
      <c r="M204">
        <v>0</v>
      </c>
      <c r="N204">
        <v>1</v>
      </c>
      <c r="O204">
        <v>1</v>
      </c>
      <c r="P204" s="2">
        <v>1</v>
      </c>
      <c r="Q204">
        <v>0</v>
      </c>
      <c r="R204">
        <v>1</v>
      </c>
      <c r="S204">
        <v>1</v>
      </c>
      <c r="T204">
        <v>1</v>
      </c>
      <c r="U204">
        <v>0</v>
      </c>
      <c r="V204">
        <v>0</v>
      </c>
      <c r="W204">
        <v>1</v>
      </c>
      <c r="X204">
        <v>1</v>
      </c>
      <c r="Y204">
        <v>0</v>
      </c>
      <c r="Z204">
        <v>0</v>
      </c>
      <c r="AA204">
        <v>1</v>
      </c>
      <c r="AB204">
        <v>1</v>
      </c>
      <c r="AC204">
        <v>0</v>
      </c>
      <c r="AD204">
        <v>0</v>
      </c>
    </row>
    <row r="205" spans="1:30" x14ac:dyDescent="0.25">
      <c r="A205" s="8">
        <v>202</v>
      </c>
      <c r="B205">
        <v>201</v>
      </c>
      <c r="C205">
        <v>0</v>
      </c>
      <c r="D205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1</v>
      </c>
      <c r="L205">
        <v>0</v>
      </c>
      <c r="M205">
        <v>0</v>
      </c>
      <c r="N205">
        <v>1</v>
      </c>
      <c r="O205">
        <v>1</v>
      </c>
      <c r="P205" s="2">
        <v>1</v>
      </c>
      <c r="Q205">
        <v>0</v>
      </c>
      <c r="R205">
        <v>1</v>
      </c>
      <c r="S205">
        <v>1</v>
      </c>
      <c r="T205">
        <v>1</v>
      </c>
      <c r="U205">
        <v>0</v>
      </c>
      <c r="V205">
        <v>0</v>
      </c>
      <c r="W205">
        <v>1</v>
      </c>
      <c r="X205">
        <v>1</v>
      </c>
      <c r="Y205">
        <v>0</v>
      </c>
      <c r="Z205">
        <v>0</v>
      </c>
      <c r="AA205">
        <v>1</v>
      </c>
      <c r="AB205">
        <v>1</v>
      </c>
      <c r="AC205">
        <v>0</v>
      </c>
      <c r="AD205">
        <v>0</v>
      </c>
    </row>
    <row r="206" spans="1:30" x14ac:dyDescent="0.25">
      <c r="A206" s="8">
        <v>203</v>
      </c>
      <c r="B206">
        <v>202</v>
      </c>
      <c r="C206">
        <v>0</v>
      </c>
      <c r="D206">
        <v>1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1</v>
      </c>
      <c r="L206">
        <v>0</v>
      </c>
      <c r="M206">
        <v>0</v>
      </c>
      <c r="N206">
        <v>1</v>
      </c>
      <c r="O206">
        <v>1</v>
      </c>
      <c r="P206" s="2">
        <v>1</v>
      </c>
      <c r="Q206">
        <v>0</v>
      </c>
      <c r="R206">
        <v>1</v>
      </c>
      <c r="S206">
        <v>1</v>
      </c>
      <c r="T206">
        <v>1</v>
      </c>
      <c r="U206">
        <v>0</v>
      </c>
      <c r="V206">
        <v>0</v>
      </c>
      <c r="W206">
        <v>1</v>
      </c>
      <c r="X206">
        <v>1</v>
      </c>
      <c r="Y206">
        <v>0</v>
      </c>
      <c r="Z206">
        <v>0</v>
      </c>
      <c r="AA206">
        <v>1</v>
      </c>
      <c r="AB206">
        <v>1</v>
      </c>
      <c r="AC206">
        <v>0</v>
      </c>
      <c r="AD206">
        <v>0</v>
      </c>
    </row>
    <row r="207" spans="1:30" x14ac:dyDescent="0.25">
      <c r="A207" s="8">
        <v>204</v>
      </c>
      <c r="B207">
        <v>203</v>
      </c>
      <c r="C207">
        <v>0</v>
      </c>
      <c r="D207">
        <v>1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1</v>
      </c>
      <c r="L207">
        <v>0</v>
      </c>
      <c r="M207">
        <v>0</v>
      </c>
      <c r="N207">
        <v>1</v>
      </c>
      <c r="O207">
        <v>1</v>
      </c>
      <c r="P207" s="2">
        <v>1</v>
      </c>
      <c r="Q207">
        <v>0</v>
      </c>
      <c r="R207">
        <v>1</v>
      </c>
      <c r="S207">
        <v>1</v>
      </c>
      <c r="T207">
        <v>1</v>
      </c>
      <c r="U207">
        <v>0</v>
      </c>
      <c r="V207">
        <v>0</v>
      </c>
      <c r="W207">
        <v>1</v>
      </c>
      <c r="X207">
        <v>1</v>
      </c>
      <c r="Y207">
        <v>0</v>
      </c>
      <c r="Z207">
        <v>0</v>
      </c>
      <c r="AA207">
        <v>1</v>
      </c>
      <c r="AB207">
        <v>1</v>
      </c>
      <c r="AC207">
        <v>0</v>
      </c>
      <c r="AD207">
        <v>0</v>
      </c>
    </row>
    <row r="208" spans="1:30" x14ac:dyDescent="0.25">
      <c r="A208" s="8">
        <v>205</v>
      </c>
      <c r="B208">
        <v>204</v>
      </c>
      <c r="C208">
        <v>0</v>
      </c>
      <c r="D208">
        <v>1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1</v>
      </c>
      <c r="L208">
        <v>0</v>
      </c>
      <c r="M208">
        <v>1</v>
      </c>
      <c r="N208">
        <v>1</v>
      </c>
      <c r="O208">
        <v>1</v>
      </c>
      <c r="P208" s="2">
        <v>1</v>
      </c>
      <c r="Q208">
        <v>1</v>
      </c>
      <c r="R208">
        <v>1</v>
      </c>
      <c r="S208">
        <v>1</v>
      </c>
      <c r="T208">
        <v>1</v>
      </c>
      <c r="U208">
        <v>1</v>
      </c>
      <c r="V208">
        <v>0</v>
      </c>
      <c r="W208">
        <v>1</v>
      </c>
      <c r="X208">
        <v>1</v>
      </c>
      <c r="Y208">
        <v>0</v>
      </c>
      <c r="Z208">
        <v>0</v>
      </c>
      <c r="AA208">
        <v>1</v>
      </c>
      <c r="AB208">
        <v>1</v>
      </c>
      <c r="AC208">
        <v>0</v>
      </c>
      <c r="AD208">
        <v>0</v>
      </c>
    </row>
    <row r="209" spans="1:30" x14ac:dyDescent="0.25">
      <c r="A209" s="8">
        <v>206</v>
      </c>
      <c r="B209">
        <v>205</v>
      </c>
      <c r="C209">
        <v>0</v>
      </c>
      <c r="D209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1</v>
      </c>
      <c r="L209">
        <v>0</v>
      </c>
      <c r="M209">
        <v>0</v>
      </c>
      <c r="N209">
        <v>1</v>
      </c>
      <c r="O209">
        <v>1</v>
      </c>
      <c r="P209" s="2">
        <v>1</v>
      </c>
      <c r="Q209">
        <v>0</v>
      </c>
      <c r="R209">
        <v>1</v>
      </c>
      <c r="S209">
        <v>1</v>
      </c>
      <c r="T209">
        <v>1</v>
      </c>
      <c r="U209">
        <v>0</v>
      </c>
      <c r="V209">
        <v>0</v>
      </c>
      <c r="W209">
        <v>1</v>
      </c>
      <c r="X209">
        <v>1</v>
      </c>
      <c r="Y209">
        <v>0</v>
      </c>
      <c r="Z209">
        <v>0</v>
      </c>
      <c r="AA209">
        <v>1</v>
      </c>
      <c r="AB209">
        <v>1</v>
      </c>
      <c r="AC209">
        <v>0</v>
      </c>
      <c r="AD209">
        <v>0</v>
      </c>
    </row>
    <row r="210" spans="1:30" x14ac:dyDescent="0.25">
      <c r="A210" s="8">
        <v>207</v>
      </c>
      <c r="B210">
        <v>206</v>
      </c>
      <c r="C210">
        <v>0</v>
      </c>
      <c r="D210">
        <v>1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1</v>
      </c>
      <c r="L210">
        <v>0</v>
      </c>
      <c r="M210">
        <v>0</v>
      </c>
      <c r="N210">
        <v>1</v>
      </c>
      <c r="O210">
        <v>1</v>
      </c>
      <c r="P210" s="2">
        <v>1</v>
      </c>
      <c r="Q210">
        <v>0</v>
      </c>
      <c r="R210">
        <v>1</v>
      </c>
      <c r="S210">
        <v>1</v>
      </c>
      <c r="T210">
        <v>1</v>
      </c>
      <c r="U210">
        <v>0</v>
      </c>
      <c r="V210">
        <v>0</v>
      </c>
      <c r="W210">
        <v>1</v>
      </c>
      <c r="X210">
        <v>1</v>
      </c>
      <c r="Y210">
        <v>0</v>
      </c>
      <c r="Z210">
        <v>0</v>
      </c>
      <c r="AA210">
        <v>1</v>
      </c>
      <c r="AB210">
        <v>1</v>
      </c>
      <c r="AC210">
        <v>0</v>
      </c>
      <c r="AD210">
        <v>0</v>
      </c>
    </row>
    <row r="211" spans="1:30" x14ac:dyDescent="0.25">
      <c r="A211" s="8">
        <v>208</v>
      </c>
      <c r="B211">
        <v>207</v>
      </c>
      <c r="C211">
        <v>0</v>
      </c>
      <c r="D211">
        <v>1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1</v>
      </c>
      <c r="L211">
        <v>0</v>
      </c>
      <c r="M211">
        <v>0</v>
      </c>
      <c r="N211">
        <v>1</v>
      </c>
      <c r="O211">
        <v>1</v>
      </c>
      <c r="P211" s="2">
        <v>1</v>
      </c>
      <c r="Q211">
        <v>0</v>
      </c>
      <c r="R211">
        <v>1</v>
      </c>
      <c r="S211">
        <v>1</v>
      </c>
      <c r="T211">
        <v>1</v>
      </c>
      <c r="U211">
        <v>0</v>
      </c>
      <c r="V211">
        <v>0</v>
      </c>
      <c r="W211">
        <v>1</v>
      </c>
      <c r="X211">
        <v>1</v>
      </c>
      <c r="Y211">
        <v>0</v>
      </c>
      <c r="Z211">
        <v>0</v>
      </c>
      <c r="AA211">
        <v>1</v>
      </c>
      <c r="AB211">
        <v>1</v>
      </c>
      <c r="AC211">
        <v>0</v>
      </c>
      <c r="AD211">
        <v>0</v>
      </c>
    </row>
    <row r="212" spans="1:30" x14ac:dyDescent="0.25">
      <c r="A212" s="8">
        <v>209</v>
      </c>
      <c r="B212">
        <v>208</v>
      </c>
      <c r="C212">
        <v>0</v>
      </c>
      <c r="D212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1</v>
      </c>
      <c r="L212">
        <v>0</v>
      </c>
      <c r="M212">
        <v>0</v>
      </c>
      <c r="N212">
        <v>1</v>
      </c>
      <c r="O212">
        <v>1</v>
      </c>
      <c r="P212" s="2">
        <v>1</v>
      </c>
      <c r="Q212">
        <v>0</v>
      </c>
      <c r="R212">
        <v>1</v>
      </c>
      <c r="S212">
        <v>1</v>
      </c>
      <c r="T212">
        <v>1</v>
      </c>
      <c r="U212">
        <v>0</v>
      </c>
      <c r="V212">
        <v>0</v>
      </c>
      <c r="W212">
        <v>1</v>
      </c>
      <c r="X212">
        <v>1</v>
      </c>
      <c r="Y212">
        <v>0</v>
      </c>
      <c r="Z212">
        <v>0</v>
      </c>
      <c r="AA212">
        <v>1</v>
      </c>
      <c r="AB212">
        <v>1</v>
      </c>
      <c r="AC212">
        <v>0</v>
      </c>
      <c r="AD212">
        <v>0</v>
      </c>
    </row>
    <row r="213" spans="1:30" x14ac:dyDescent="0.25">
      <c r="A213" s="8">
        <v>210</v>
      </c>
      <c r="B213">
        <v>209</v>
      </c>
      <c r="C213">
        <v>0</v>
      </c>
      <c r="D213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0</v>
      </c>
      <c r="M213">
        <v>0</v>
      </c>
      <c r="N213">
        <v>1</v>
      </c>
      <c r="O213">
        <v>1</v>
      </c>
      <c r="P213" s="2">
        <v>1</v>
      </c>
      <c r="Q213">
        <v>0</v>
      </c>
      <c r="R213">
        <v>1</v>
      </c>
      <c r="S213">
        <v>1</v>
      </c>
      <c r="T213">
        <v>1</v>
      </c>
      <c r="U213">
        <v>0</v>
      </c>
      <c r="V213">
        <v>0</v>
      </c>
      <c r="W213">
        <v>1</v>
      </c>
      <c r="X213">
        <v>1</v>
      </c>
      <c r="Y213">
        <v>0</v>
      </c>
      <c r="Z213">
        <v>0</v>
      </c>
      <c r="AA213">
        <v>1</v>
      </c>
      <c r="AB213">
        <v>1</v>
      </c>
      <c r="AC213">
        <v>0</v>
      </c>
      <c r="AD213">
        <v>0</v>
      </c>
    </row>
    <row r="214" spans="1:30" x14ac:dyDescent="0.25">
      <c r="A214" s="8">
        <v>211</v>
      </c>
      <c r="B214">
        <v>210</v>
      </c>
      <c r="C214">
        <v>0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1</v>
      </c>
      <c r="O214">
        <v>1</v>
      </c>
      <c r="P214" s="2">
        <v>1</v>
      </c>
      <c r="Q214">
        <v>0</v>
      </c>
      <c r="R214">
        <v>1</v>
      </c>
      <c r="S214">
        <v>1</v>
      </c>
      <c r="T214">
        <v>1</v>
      </c>
      <c r="U214">
        <v>0</v>
      </c>
      <c r="V214">
        <v>0</v>
      </c>
      <c r="W214">
        <v>1</v>
      </c>
      <c r="X214">
        <v>1</v>
      </c>
      <c r="Y214">
        <v>0</v>
      </c>
      <c r="Z214">
        <v>0</v>
      </c>
      <c r="AA214">
        <v>1</v>
      </c>
      <c r="AB214">
        <v>1</v>
      </c>
      <c r="AC214">
        <v>0</v>
      </c>
      <c r="AD214">
        <v>0</v>
      </c>
    </row>
    <row r="215" spans="1:30" x14ac:dyDescent="0.25">
      <c r="A215" s="8">
        <v>212</v>
      </c>
      <c r="B215">
        <v>211</v>
      </c>
      <c r="C215">
        <v>0</v>
      </c>
      <c r="D215">
        <v>1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1</v>
      </c>
      <c r="L215">
        <v>0</v>
      </c>
      <c r="M215">
        <v>1</v>
      </c>
      <c r="N215">
        <v>1</v>
      </c>
      <c r="O215">
        <v>1</v>
      </c>
      <c r="P215" s="2">
        <v>1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0</v>
      </c>
      <c r="W215">
        <v>1</v>
      </c>
      <c r="X215">
        <v>1</v>
      </c>
      <c r="Y215">
        <v>0</v>
      </c>
      <c r="Z215">
        <v>0</v>
      </c>
      <c r="AA215">
        <v>1</v>
      </c>
      <c r="AB215">
        <v>1</v>
      </c>
      <c r="AC215">
        <v>0</v>
      </c>
      <c r="AD215">
        <v>0</v>
      </c>
    </row>
    <row r="216" spans="1:30" x14ac:dyDescent="0.25">
      <c r="A216" s="8">
        <v>213</v>
      </c>
      <c r="B216">
        <v>212</v>
      </c>
      <c r="C216">
        <v>0</v>
      </c>
      <c r="D216">
        <v>1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1</v>
      </c>
      <c r="L216">
        <v>0</v>
      </c>
      <c r="M216">
        <v>0</v>
      </c>
      <c r="N216">
        <v>1</v>
      </c>
      <c r="O216">
        <v>1</v>
      </c>
      <c r="P216" s="2">
        <v>1</v>
      </c>
      <c r="Q216">
        <v>0</v>
      </c>
      <c r="R216">
        <v>1</v>
      </c>
      <c r="S216">
        <v>1</v>
      </c>
      <c r="T216">
        <v>1</v>
      </c>
      <c r="U216">
        <v>0</v>
      </c>
      <c r="V216">
        <v>0</v>
      </c>
      <c r="W216">
        <v>1</v>
      </c>
      <c r="X216">
        <v>1</v>
      </c>
      <c r="Y216">
        <v>0</v>
      </c>
      <c r="Z216">
        <v>0</v>
      </c>
      <c r="AA216">
        <v>1</v>
      </c>
      <c r="AB216">
        <v>1</v>
      </c>
      <c r="AC216">
        <v>0</v>
      </c>
      <c r="AD216">
        <v>0</v>
      </c>
    </row>
    <row r="217" spans="1:30" x14ac:dyDescent="0.25">
      <c r="A217" s="8">
        <v>214</v>
      </c>
      <c r="B217">
        <v>213</v>
      </c>
      <c r="C217">
        <v>0</v>
      </c>
      <c r="D217">
        <v>1</v>
      </c>
      <c r="E217">
        <v>1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1</v>
      </c>
      <c r="L217">
        <v>0</v>
      </c>
      <c r="M217">
        <v>0</v>
      </c>
      <c r="N217">
        <v>1</v>
      </c>
      <c r="O217">
        <v>1</v>
      </c>
      <c r="P217" s="2">
        <v>1</v>
      </c>
      <c r="Q217">
        <v>0</v>
      </c>
      <c r="R217">
        <v>1</v>
      </c>
      <c r="S217">
        <v>1</v>
      </c>
      <c r="T217">
        <v>1</v>
      </c>
      <c r="U217">
        <v>0</v>
      </c>
      <c r="V217">
        <v>1</v>
      </c>
      <c r="W217">
        <v>1</v>
      </c>
      <c r="X217">
        <v>1</v>
      </c>
      <c r="Y217">
        <v>1</v>
      </c>
      <c r="Z217">
        <v>0</v>
      </c>
      <c r="AA217">
        <v>1</v>
      </c>
      <c r="AB217">
        <v>1</v>
      </c>
      <c r="AC217">
        <v>1</v>
      </c>
      <c r="AD217">
        <v>0</v>
      </c>
    </row>
    <row r="218" spans="1:30" x14ac:dyDescent="0.25">
      <c r="A218" s="8">
        <v>215</v>
      </c>
      <c r="B218">
        <v>214</v>
      </c>
      <c r="C218">
        <v>0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1</v>
      </c>
      <c r="L218">
        <v>0</v>
      </c>
      <c r="M218">
        <v>0</v>
      </c>
      <c r="N218">
        <v>1</v>
      </c>
      <c r="O218">
        <v>1</v>
      </c>
      <c r="P218" s="2">
        <v>1</v>
      </c>
      <c r="Q218">
        <v>0</v>
      </c>
      <c r="R218">
        <v>1</v>
      </c>
      <c r="S218">
        <v>1</v>
      </c>
      <c r="T218">
        <v>1</v>
      </c>
      <c r="U218">
        <v>0</v>
      </c>
      <c r="V218">
        <v>0</v>
      </c>
      <c r="W218">
        <v>1</v>
      </c>
      <c r="X218">
        <v>1</v>
      </c>
      <c r="Y218">
        <v>0</v>
      </c>
      <c r="Z218">
        <v>0</v>
      </c>
      <c r="AA218">
        <v>1</v>
      </c>
      <c r="AB218">
        <v>1</v>
      </c>
      <c r="AC218">
        <v>0</v>
      </c>
      <c r="AD218">
        <v>0</v>
      </c>
    </row>
    <row r="219" spans="1:30" x14ac:dyDescent="0.25">
      <c r="A219" s="8">
        <v>216</v>
      </c>
      <c r="B219">
        <v>215</v>
      </c>
      <c r="C219">
        <v>0</v>
      </c>
      <c r="D219">
        <v>1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1</v>
      </c>
      <c r="L219">
        <v>0</v>
      </c>
      <c r="M219">
        <v>0</v>
      </c>
      <c r="N219">
        <v>1</v>
      </c>
      <c r="O219">
        <v>1</v>
      </c>
      <c r="P219" s="2">
        <v>1</v>
      </c>
      <c r="Q219">
        <v>0</v>
      </c>
      <c r="R219">
        <v>1</v>
      </c>
      <c r="S219">
        <v>1</v>
      </c>
      <c r="T219">
        <v>1</v>
      </c>
      <c r="U219">
        <v>0</v>
      </c>
      <c r="V219">
        <v>0</v>
      </c>
      <c r="W219">
        <v>1</v>
      </c>
      <c r="X219">
        <v>1</v>
      </c>
      <c r="Y219">
        <v>0</v>
      </c>
      <c r="Z219">
        <v>0</v>
      </c>
      <c r="AA219">
        <v>1</v>
      </c>
      <c r="AB219">
        <v>1</v>
      </c>
      <c r="AC219">
        <v>0</v>
      </c>
      <c r="AD219">
        <v>0</v>
      </c>
    </row>
    <row r="220" spans="1:30" x14ac:dyDescent="0.25">
      <c r="A220" s="8">
        <v>217</v>
      </c>
      <c r="B220">
        <v>216</v>
      </c>
      <c r="C220">
        <v>0</v>
      </c>
      <c r="D220">
        <v>1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1</v>
      </c>
      <c r="L220">
        <v>0</v>
      </c>
      <c r="M220">
        <v>0</v>
      </c>
      <c r="N220">
        <v>1</v>
      </c>
      <c r="O220">
        <v>1</v>
      </c>
      <c r="P220" s="2">
        <v>1</v>
      </c>
      <c r="Q220">
        <v>0</v>
      </c>
      <c r="R220">
        <v>1</v>
      </c>
      <c r="S220">
        <v>1</v>
      </c>
      <c r="T220">
        <v>1</v>
      </c>
      <c r="U220">
        <v>0</v>
      </c>
      <c r="V220">
        <v>0</v>
      </c>
      <c r="W220">
        <v>1</v>
      </c>
      <c r="X220">
        <v>1</v>
      </c>
      <c r="Y220">
        <v>0</v>
      </c>
      <c r="Z220">
        <v>0</v>
      </c>
      <c r="AA220">
        <v>1</v>
      </c>
      <c r="AB220">
        <v>1</v>
      </c>
      <c r="AC220">
        <v>0</v>
      </c>
      <c r="AD220">
        <v>0</v>
      </c>
    </row>
    <row r="221" spans="1:30" x14ac:dyDescent="0.25">
      <c r="A221" s="8">
        <v>218</v>
      </c>
      <c r="B221">
        <v>217</v>
      </c>
      <c r="C221">
        <v>0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1</v>
      </c>
      <c r="L221">
        <v>0</v>
      </c>
      <c r="M221">
        <v>0</v>
      </c>
      <c r="N221">
        <v>1</v>
      </c>
      <c r="O221">
        <v>1</v>
      </c>
      <c r="P221" s="2">
        <v>1</v>
      </c>
      <c r="Q221">
        <v>0</v>
      </c>
      <c r="R221">
        <v>1</v>
      </c>
      <c r="S221">
        <v>1</v>
      </c>
      <c r="T221">
        <v>1</v>
      </c>
      <c r="U221">
        <v>0</v>
      </c>
      <c r="V221">
        <v>0</v>
      </c>
      <c r="W221">
        <v>1</v>
      </c>
      <c r="X221">
        <v>1</v>
      </c>
      <c r="Y221">
        <v>0</v>
      </c>
      <c r="Z221">
        <v>0</v>
      </c>
      <c r="AA221">
        <v>1</v>
      </c>
      <c r="AB221">
        <v>1</v>
      </c>
      <c r="AC221">
        <v>0</v>
      </c>
      <c r="AD221">
        <v>0</v>
      </c>
    </row>
    <row r="222" spans="1:30" x14ac:dyDescent="0.25">
      <c r="A222" s="8">
        <v>219</v>
      </c>
      <c r="B222">
        <v>218</v>
      </c>
      <c r="C222">
        <v>0</v>
      </c>
      <c r="D222">
        <v>1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1</v>
      </c>
      <c r="L222">
        <v>0</v>
      </c>
      <c r="M222">
        <v>1</v>
      </c>
      <c r="N222">
        <v>1</v>
      </c>
      <c r="O222">
        <v>1</v>
      </c>
      <c r="P222" s="2">
        <v>1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0</v>
      </c>
      <c r="W222">
        <v>1</v>
      </c>
      <c r="X222">
        <v>1</v>
      </c>
      <c r="Y222">
        <v>0</v>
      </c>
      <c r="Z222">
        <v>0</v>
      </c>
      <c r="AA222">
        <v>1</v>
      </c>
      <c r="AB222">
        <v>1</v>
      </c>
      <c r="AC222">
        <v>0</v>
      </c>
      <c r="AD222">
        <v>0</v>
      </c>
    </row>
    <row r="223" spans="1:30" x14ac:dyDescent="0.25">
      <c r="A223" s="8">
        <v>220</v>
      </c>
      <c r="B223">
        <v>219</v>
      </c>
      <c r="C223">
        <v>0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1</v>
      </c>
      <c r="L223">
        <v>0</v>
      </c>
      <c r="M223">
        <v>0</v>
      </c>
      <c r="N223">
        <v>1</v>
      </c>
      <c r="O223">
        <v>1</v>
      </c>
      <c r="P223" s="2">
        <v>1</v>
      </c>
      <c r="Q223">
        <v>0</v>
      </c>
      <c r="R223">
        <v>1</v>
      </c>
      <c r="S223">
        <v>1</v>
      </c>
      <c r="T223">
        <v>1</v>
      </c>
      <c r="U223">
        <v>0</v>
      </c>
      <c r="V223">
        <v>0</v>
      </c>
      <c r="W223">
        <v>1</v>
      </c>
      <c r="X223">
        <v>1</v>
      </c>
      <c r="Y223">
        <v>0</v>
      </c>
      <c r="Z223">
        <v>0</v>
      </c>
      <c r="AA223">
        <v>1</v>
      </c>
      <c r="AB223">
        <v>1</v>
      </c>
      <c r="AC223">
        <v>0</v>
      </c>
      <c r="AD223">
        <v>0</v>
      </c>
    </row>
    <row r="224" spans="1:30" x14ac:dyDescent="0.25">
      <c r="A224" s="8">
        <v>221</v>
      </c>
      <c r="B224">
        <v>220</v>
      </c>
      <c r="C224">
        <v>0</v>
      </c>
      <c r="D224">
        <v>1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1</v>
      </c>
      <c r="L224">
        <v>0</v>
      </c>
      <c r="M224">
        <v>0</v>
      </c>
      <c r="N224">
        <v>1</v>
      </c>
      <c r="O224">
        <v>1</v>
      </c>
      <c r="P224" s="2">
        <v>1</v>
      </c>
      <c r="Q224">
        <v>0</v>
      </c>
      <c r="R224">
        <v>1</v>
      </c>
      <c r="S224">
        <v>1</v>
      </c>
      <c r="T224">
        <v>1</v>
      </c>
      <c r="U224">
        <v>0</v>
      </c>
      <c r="V224">
        <v>0</v>
      </c>
      <c r="W224">
        <v>1</v>
      </c>
      <c r="X224">
        <v>1</v>
      </c>
      <c r="Y224">
        <v>0</v>
      </c>
      <c r="Z224">
        <v>0</v>
      </c>
      <c r="AA224">
        <v>1</v>
      </c>
      <c r="AB224">
        <v>1</v>
      </c>
      <c r="AC224">
        <v>0</v>
      </c>
      <c r="AD224">
        <v>0</v>
      </c>
    </row>
    <row r="225" spans="1:30" x14ac:dyDescent="0.25">
      <c r="A225" s="8">
        <v>222</v>
      </c>
      <c r="B225">
        <v>221</v>
      </c>
      <c r="C225">
        <v>0</v>
      </c>
      <c r="D225">
        <v>1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1</v>
      </c>
      <c r="L225">
        <v>0</v>
      </c>
      <c r="M225">
        <v>0</v>
      </c>
      <c r="N225">
        <v>1</v>
      </c>
      <c r="O225">
        <v>1</v>
      </c>
      <c r="P225" s="2">
        <v>1</v>
      </c>
      <c r="Q225">
        <v>0</v>
      </c>
      <c r="R225">
        <v>1</v>
      </c>
      <c r="S225">
        <v>1</v>
      </c>
      <c r="T225">
        <v>1</v>
      </c>
      <c r="U225">
        <v>0</v>
      </c>
      <c r="V225">
        <v>0</v>
      </c>
      <c r="W225">
        <v>1</v>
      </c>
      <c r="X225">
        <v>1</v>
      </c>
      <c r="Y225">
        <v>0</v>
      </c>
      <c r="Z225">
        <v>0</v>
      </c>
      <c r="AA225">
        <v>1</v>
      </c>
      <c r="AB225">
        <v>1</v>
      </c>
      <c r="AC225">
        <v>0</v>
      </c>
      <c r="AD225">
        <v>0</v>
      </c>
    </row>
    <row r="226" spans="1:30" x14ac:dyDescent="0.25">
      <c r="A226" s="8">
        <v>223</v>
      </c>
      <c r="B226">
        <v>222</v>
      </c>
      <c r="C226">
        <v>0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1</v>
      </c>
      <c r="L226">
        <v>0</v>
      </c>
      <c r="M226">
        <v>0</v>
      </c>
      <c r="N226">
        <v>1</v>
      </c>
      <c r="O226">
        <v>1</v>
      </c>
      <c r="P226" s="2">
        <v>1</v>
      </c>
      <c r="Q226">
        <v>0</v>
      </c>
      <c r="R226">
        <v>1</v>
      </c>
      <c r="S226">
        <v>1</v>
      </c>
      <c r="T226">
        <v>1</v>
      </c>
      <c r="U226">
        <v>0</v>
      </c>
      <c r="V226">
        <v>0</v>
      </c>
      <c r="W226">
        <v>1</v>
      </c>
      <c r="X226">
        <v>1</v>
      </c>
      <c r="Y226">
        <v>0</v>
      </c>
      <c r="Z226">
        <v>0</v>
      </c>
      <c r="AA226">
        <v>1</v>
      </c>
      <c r="AB226">
        <v>1</v>
      </c>
      <c r="AC226">
        <v>0</v>
      </c>
      <c r="AD226">
        <v>0</v>
      </c>
    </row>
    <row r="227" spans="1:30" x14ac:dyDescent="0.25">
      <c r="A227" s="8">
        <v>224</v>
      </c>
      <c r="B227">
        <v>223</v>
      </c>
      <c r="C227">
        <v>0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1</v>
      </c>
      <c r="L227">
        <v>0</v>
      </c>
      <c r="M227">
        <v>0</v>
      </c>
      <c r="N227">
        <v>1</v>
      </c>
      <c r="O227">
        <v>1</v>
      </c>
      <c r="P227" s="2">
        <v>1</v>
      </c>
      <c r="Q227">
        <v>0</v>
      </c>
      <c r="R227">
        <v>1</v>
      </c>
      <c r="S227">
        <v>1</v>
      </c>
      <c r="T227">
        <v>1</v>
      </c>
      <c r="U227">
        <v>0</v>
      </c>
      <c r="V227">
        <v>0</v>
      </c>
      <c r="W227">
        <v>1</v>
      </c>
      <c r="X227">
        <v>1</v>
      </c>
      <c r="Y227">
        <v>0</v>
      </c>
      <c r="Z227">
        <v>0</v>
      </c>
      <c r="AA227">
        <v>1</v>
      </c>
      <c r="AB227">
        <v>1</v>
      </c>
      <c r="AC227">
        <v>0</v>
      </c>
      <c r="AD227">
        <v>0</v>
      </c>
    </row>
    <row r="228" spans="1:30" x14ac:dyDescent="0.25">
      <c r="A228" s="8">
        <v>225</v>
      </c>
      <c r="B228">
        <v>224</v>
      </c>
      <c r="C228">
        <v>0</v>
      </c>
      <c r="D228">
        <v>1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1</v>
      </c>
      <c r="L228">
        <v>0</v>
      </c>
      <c r="M228">
        <v>0</v>
      </c>
      <c r="N228">
        <v>1</v>
      </c>
      <c r="O228">
        <v>1</v>
      </c>
      <c r="P228" s="2">
        <v>1</v>
      </c>
      <c r="Q228">
        <v>0</v>
      </c>
      <c r="R228">
        <v>1</v>
      </c>
      <c r="S228">
        <v>1</v>
      </c>
      <c r="T228">
        <v>1</v>
      </c>
      <c r="U228">
        <v>0</v>
      </c>
      <c r="V228">
        <v>0</v>
      </c>
      <c r="W228">
        <v>1</v>
      </c>
      <c r="X228">
        <v>1</v>
      </c>
      <c r="Y228">
        <v>0</v>
      </c>
      <c r="Z228">
        <v>0</v>
      </c>
      <c r="AA228">
        <v>1</v>
      </c>
      <c r="AB228">
        <v>1</v>
      </c>
      <c r="AC228">
        <v>0</v>
      </c>
      <c r="AD228">
        <v>0</v>
      </c>
    </row>
    <row r="229" spans="1:30" x14ac:dyDescent="0.25">
      <c r="A229" s="8">
        <v>226</v>
      </c>
      <c r="B229">
        <v>225</v>
      </c>
      <c r="C229">
        <v>0</v>
      </c>
      <c r="D229">
        <v>1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1</v>
      </c>
      <c r="L229">
        <v>0</v>
      </c>
      <c r="M229">
        <v>1</v>
      </c>
      <c r="N229">
        <v>1</v>
      </c>
      <c r="O229">
        <v>1</v>
      </c>
      <c r="P229" s="2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0</v>
      </c>
      <c r="W229">
        <v>1</v>
      </c>
      <c r="X229">
        <v>1</v>
      </c>
      <c r="Y229">
        <v>0</v>
      </c>
      <c r="Z229">
        <v>0</v>
      </c>
      <c r="AA229">
        <v>1</v>
      </c>
      <c r="AB229">
        <v>1</v>
      </c>
      <c r="AC229">
        <v>0</v>
      </c>
      <c r="AD229">
        <v>0</v>
      </c>
    </row>
    <row r="230" spans="1:30" x14ac:dyDescent="0.25">
      <c r="A230" s="8">
        <v>227</v>
      </c>
      <c r="B230">
        <v>226</v>
      </c>
      <c r="C230">
        <v>0</v>
      </c>
      <c r="D230">
        <v>1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1</v>
      </c>
      <c r="L230">
        <v>0</v>
      </c>
      <c r="M230">
        <v>0</v>
      </c>
      <c r="N230">
        <v>1</v>
      </c>
      <c r="O230">
        <v>1</v>
      </c>
      <c r="P230" s="2">
        <v>1</v>
      </c>
      <c r="Q230">
        <v>0</v>
      </c>
      <c r="R230">
        <v>1</v>
      </c>
      <c r="S230">
        <v>1</v>
      </c>
      <c r="T230">
        <v>1</v>
      </c>
      <c r="U230">
        <v>0</v>
      </c>
      <c r="V230">
        <v>0</v>
      </c>
      <c r="W230">
        <v>1</v>
      </c>
      <c r="X230">
        <v>1</v>
      </c>
      <c r="Y230">
        <v>0</v>
      </c>
      <c r="Z230">
        <v>0</v>
      </c>
      <c r="AA230">
        <v>1</v>
      </c>
      <c r="AB230">
        <v>1</v>
      </c>
      <c r="AC230">
        <v>0</v>
      </c>
      <c r="AD230">
        <v>0</v>
      </c>
    </row>
    <row r="231" spans="1:30" x14ac:dyDescent="0.25">
      <c r="A231" s="8">
        <v>228</v>
      </c>
      <c r="B231">
        <v>227</v>
      </c>
      <c r="C231">
        <v>0</v>
      </c>
      <c r="D231">
        <v>1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1</v>
      </c>
      <c r="L231">
        <v>0</v>
      </c>
      <c r="M231">
        <v>0</v>
      </c>
      <c r="N231">
        <v>1</v>
      </c>
      <c r="O231">
        <v>1</v>
      </c>
      <c r="P231" s="2">
        <v>1</v>
      </c>
      <c r="Q231">
        <v>0</v>
      </c>
      <c r="R231">
        <v>1</v>
      </c>
      <c r="S231">
        <v>1</v>
      </c>
      <c r="T231">
        <v>1</v>
      </c>
      <c r="U231">
        <v>0</v>
      </c>
      <c r="V231">
        <v>0</v>
      </c>
      <c r="W231">
        <v>1</v>
      </c>
      <c r="X231">
        <v>1</v>
      </c>
      <c r="Y231">
        <v>0</v>
      </c>
      <c r="Z231">
        <v>0</v>
      </c>
      <c r="AA231">
        <v>1</v>
      </c>
      <c r="AB231">
        <v>1</v>
      </c>
      <c r="AC231">
        <v>0</v>
      </c>
      <c r="AD231">
        <v>0</v>
      </c>
    </row>
    <row r="232" spans="1:30" x14ac:dyDescent="0.25">
      <c r="A232" s="8">
        <v>229</v>
      </c>
      <c r="B232">
        <v>228</v>
      </c>
      <c r="C232">
        <v>0</v>
      </c>
      <c r="D232">
        <v>1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1</v>
      </c>
      <c r="L232">
        <v>0</v>
      </c>
      <c r="M232">
        <v>0</v>
      </c>
      <c r="N232">
        <v>1</v>
      </c>
      <c r="O232">
        <v>1</v>
      </c>
      <c r="P232" s="2">
        <v>1</v>
      </c>
      <c r="Q232">
        <v>0</v>
      </c>
      <c r="R232">
        <v>1</v>
      </c>
      <c r="S232">
        <v>1</v>
      </c>
      <c r="T232">
        <v>1</v>
      </c>
      <c r="U232">
        <v>0</v>
      </c>
      <c r="V232">
        <v>0</v>
      </c>
      <c r="W232">
        <v>1</v>
      </c>
      <c r="X232">
        <v>1</v>
      </c>
      <c r="Y232">
        <v>0</v>
      </c>
      <c r="Z232">
        <v>0</v>
      </c>
      <c r="AA232">
        <v>1</v>
      </c>
      <c r="AB232">
        <v>1</v>
      </c>
      <c r="AC232">
        <v>0</v>
      </c>
      <c r="AD232">
        <v>0</v>
      </c>
    </row>
    <row r="233" spans="1:30" x14ac:dyDescent="0.25">
      <c r="A233" s="8">
        <v>230</v>
      </c>
      <c r="B233">
        <v>229</v>
      </c>
      <c r="C233">
        <v>0</v>
      </c>
      <c r="D233">
        <v>1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1</v>
      </c>
      <c r="L233">
        <v>0</v>
      </c>
      <c r="M233">
        <v>0</v>
      </c>
      <c r="N233">
        <v>1</v>
      </c>
      <c r="O233">
        <v>1</v>
      </c>
      <c r="P233" s="2">
        <v>1</v>
      </c>
      <c r="Q233">
        <v>0</v>
      </c>
      <c r="R233">
        <v>1</v>
      </c>
      <c r="S233">
        <v>1</v>
      </c>
      <c r="T233">
        <v>1</v>
      </c>
      <c r="U233">
        <v>0</v>
      </c>
      <c r="V233">
        <v>0</v>
      </c>
      <c r="W233">
        <v>1</v>
      </c>
      <c r="X233">
        <v>1</v>
      </c>
      <c r="Y233">
        <v>0</v>
      </c>
      <c r="Z233">
        <v>0</v>
      </c>
      <c r="AA233">
        <v>1</v>
      </c>
      <c r="AB233">
        <v>1</v>
      </c>
      <c r="AC233">
        <v>0</v>
      </c>
      <c r="AD233">
        <v>0</v>
      </c>
    </row>
    <row r="234" spans="1:30" x14ac:dyDescent="0.25">
      <c r="A234" s="8">
        <v>231</v>
      </c>
      <c r="B234">
        <v>230</v>
      </c>
      <c r="C234">
        <v>0</v>
      </c>
      <c r="D234">
        <v>1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1</v>
      </c>
      <c r="L234">
        <v>0</v>
      </c>
      <c r="M234">
        <v>0</v>
      </c>
      <c r="N234">
        <v>1</v>
      </c>
      <c r="O234">
        <v>1</v>
      </c>
      <c r="P234" s="2">
        <v>1</v>
      </c>
      <c r="Q234">
        <v>0</v>
      </c>
      <c r="R234">
        <v>1</v>
      </c>
      <c r="S234">
        <v>1</v>
      </c>
      <c r="T234">
        <v>1</v>
      </c>
      <c r="U234">
        <v>0</v>
      </c>
      <c r="V234">
        <v>0</v>
      </c>
      <c r="W234">
        <v>1</v>
      </c>
      <c r="X234">
        <v>1</v>
      </c>
      <c r="Y234">
        <v>0</v>
      </c>
      <c r="Z234">
        <v>0</v>
      </c>
      <c r="AA234">
        <v>1</v>
      </c>
      <c r="AB234">
        <v>1</v>
      </c>
      <c r="AC234">
        <v>0</v>
      </c>
      <c r="AD234">
        <v>0</v>
      </c>
    </row>
    <row r="235" spans="1:30" x14ac:dyDescent="0.25">
      <c r="A235" s="8">
        <v>232</v>
      </c>
      <c r="B235">
        <v>231</v>
      </c>
      <c r="C235">
        <v>0</v>
      </c>
      <c r="D235">
        <v>1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1</v>
      </c>
      <c r="L235">
        <v>0</v>
      </c>
      <c r="M235">
        <v>0</v>
      </c>
      <c r="N235">
        <v>1</v>
      </c>
      <c r="O235">
        <v>1</v>
      </c>
      <c r="P235" s="2">
        <v>1</v>
      </c>
      <c r="Q235">
        <v>0</v>
      </c>
      <c r="R235">
        <v>1</v>
      </c>
      <c r="S235">
        <v>1</v>
      </c>
      <c r="T235">
        <v>1</v>
      </c>
      <c r="U235">
        <v>0</v>
      </c>
      <c r="V235">
        <v>0</v>
      </c>
      <c r="W235">
        <v>1</v>
      </c>
      <c r="X235">
        <v>1</v>
      </c>
      <c r="Y235">
        <v>0</v>
      </c>
      <c r="Z235">
        <v>0</v>
      </c>
      <c r="AA235">
        <v>1</v>
      </c>
      <c r="AB235">
        <v>1</v>
      </c>
      <c r="AC235">
        <v>0</v>
      </c>
      <c r="AD235">
        <v>0</v>
      </c>
    </row>
    <row r="236" spans="1:30" x14ac:dyDescent="0.25">
      <c r="A236" s="8">
        <v>233</v>
      </c>
      <c r="B236">
        <v>232</v>
      </c>
      <c r="C236">
        <v>0</v>
      </c>
      <c r="D236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1</v>
      </c>
      <c r="L236">
        <v>0</v>
      </c>
      <c r="M236">
        <v>1</v>
      </c>
      <c r="N236">
        <v>1</v>
      </c>
      <c r="O236">
        <v>1</v>
      </c>
      <c r="P236" s="2">
        <v>1</v>
      </c>
      <c r="Q236">
        <v>1</v>
      </c>
      <c r="R236">
        <v>1</v>
      </c>
      <c r="S236">
        <v>1</v>
      </c>
      <c r="T236">
        <v>1</v>
      </c>
      <c r="U236">
        <v>1</v>
      </c>
      <c r="V236">
        <v>0</v>
      </c>
      <c r="W236">
        <v>1</v>
      </c>
      <c r="X236">
        <v>1</v>
      </c>
      <c r="Y236">
        <v>0</v>
      </c>
      <c r="Z236">
        <v>0</v>
      </c>
      <c r="AA236">
        <v>1</v>
      </c>
      <c r="AB236">
        <v>1</v>
      </c>
      <c r="AC236">
        <v>0</v>
      </c>
      <c r="AD236">
        <v>0</v>
      </c>
    </row>
    <row r="237" spans="1:30" x14ac:dyDescent="0.25">
      <c r="A237" s="8">
        <v>234</v>
      </c>
      <c r="B237">
        <v>233</v>
      </c>
      <c r="C237">
        <v>0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1</v>
      </c>
      <c r="L237">
        <v>0</v>
      </c>
      <c r="M237">
        <v>0</v>
      </c>
      <c r="N237">
        <v>1</v>
      </c>
      <c r="O237">
        <v>1</v>
      </c>
      <c r="P237" s="2">
        <v>1</v>
      </c>
      <c r="Q237">
        <v>0</v>
      </c>
      <c r="R237">
        <v>1</v>
      </c>
      <c r="S237">
        <v>1</v>
      </c>
      <c r="T237">
        <v>1</v>
      </c>
      <c r="U237">
        <v>0</v>
      </c>
      <c r="V237">
        <v>0</v>
      </c>
      <c r="W237">
        <v>1</v>
      </c>
      <c r="X237">
        <v>1</v>
      </c>
      <c r="Y237">
        <v>0</v>
      </c>
      <c r="Z237">
        <v>0</v>
      </c>
      <c r="AA237">
        <v>1</v>
      </c>
      <c r="AB237">
        <v>1</v>
      </c>
      <c r="AC237">
        <v>0</v>
      </c>
      <c r="AD237">
        <v>0</v>
      </c>
    </row>
    <row r="238" spans="1:30" x14ac:dyDescent="0.25">
      <c r="A238" s="8">
        <v>235</v>
      </c>
      <c r="B238">
        <v>234</v>
      </c>
      <c r="C238">
        <v>0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1</v>
      </c>
      <c r="L238">
        <v>0</v>
      </c>
      <c r="M238">
        <v>0</v>
      </c>
      <c r="N238">
        <v>1</v>
      </c>
      <c r="O238">
        <v>1</v>
      </c>
      <c r="P238" s="2">
        <v>1</v>
      </c>
      <c r="Q238">
        <v>0</v>
      </c>
      <c r="R238">
        <v>1</v>
      </c>
      <c r="S238">
        <v>1</v>
      </c>
      <c r="T238">
        <v>1</v>
      </c>
      <c r="U238">
        <v>0</v>
      </c>
      <c r="V238">
        <v>0</v>
      </c>
      <c r="W238">
        <v>1</v>
      </c>
      <c r="X238">
        <v>1</v>
      </c>
      <c r="Y238">
        <v>0</v>
      </c>
      <c r="Z238">
        <v>0</v>
      </c>
      <c r="AA238">
        <v>1</v>
      </c>
      <c r="AB238">
        <v>1</v>
      </c>
      <c r="AC238">
        <v>0</v>
      </c>
      <c r="AD238">
        <v>0</v>
      </c>
    </row>
    <row r="239" spans="1:30" x14ac:dyDescent="0.25">
      <c r="A239" s="8">
        <v>236</v>
      </c>
      <c r="B239">
        <v>235</v>
      </c>
      <c r="C239">
        <v>0</v>
      </c>
      <c r="D239">
        <v>1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1</v>
      </c>
      <c r="O239">
        <v>1</v>
      </c>
      <c r="P239" s="2">
        <v>1</v>
      </c>
      <c r="Q239">
        <v>0</v>
      </c>
      <c r="R239">
        <v>1</v>
      </c>
      <c r="S239">
        <v>1</v>
      </c>
      <c r="T239">
        <v>1</v>
      </c>
      <c r="U239">
        <v>0</v>
      </c>
      <c r="V239">
        <v>0</v>
      </c>
      <c r="W239">
        <v>1</v>
      </c>
      <c r="X239">
        <v>1</v>
      </c>
      <c r="Y239">
        <v>0</v>
      </c>
      <c r="Z239">
        <v>0</v>
      </c>
      <c r="AA239">
        <v>1</v>
      </c>
      <c r="AB239">
        <v>1</v>
      </c>
      <c r="AC239">
        <v>0</v>
      </c>
      <c r="AD239">
        <v>0</v>
      </c>
    </row>
    <row r="240" spans="1:30" x14ac:dyDescent="0.25">
      <c r="A240" s="8">
        <v>237</v>
      </c>
      <c r="B240">
        <v>236</v>
      </c>
      <c r="C240">
        <v>0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1</v>
      </c>
      <c r="L240">
        <v>0</v>
      </c>
      <c r="M240">
        <v>0</v>
      </c>
      <c r="N240">
        <v>1</v>
      </c>
      <c r="O240">
        <v>1</v>
      </c>
      <c r="P240" s="2">
        <v>1</v>
      </c>
      <c r="Q240">
        <v>0</v>
      </c>
      <c r="R240">
        <v>1</v>
      </c>
      <c r="S240">
        <v>1</v>
      </c>
      <c r="T240">
        <v>1</v>
      </c>
      <c r="U240">
        <v>0</v>
      </c>
      <c r="V240">
        <v>0</v>
      </c>
      <c r="W240">
        <v>1</v>
      </c>
      <c r="X240">
        <v>1</v>
      </c>
      <c r="Y240">
        <v>0</v>
      </c>
      <c r="Z240">
        <v>0</v>
      </c>
      <c r="AA240">
        <v>1</v>
      </c>
      <c r="AB240">
        <v>1</v>
      </c>
      <c r="AC240">
        <v>0</v>
      </c>
      <c r="AD240">
        <v>0</v>
      </c>
    </row>
    <row r="241" spans="1:30" x14ac:dyDescent="0.25">
      <c r="A241" s="8">
        <v>238</v>
      </c>
      <c r="B241">
        <v>237</v>
      </c>
      <c r="C241">
        <v>0</v>
      </c>
      <c r="D241">
        <v>1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1</v>
      </c>
      <c r="L241">
        <v>0</v>
      </c>
      <c r="M241">
        <v>0</v>
      </c>
      <c r="N241">
        <v>1</v>
      </c>
      <c r="O241">
        <v>1</v>
      </c>
      <c r="P241" s="2">
        <v>1</v>
      </c>
      <c r="Q241">
        <v>0</v>
      </c>
      <c r="R241">
        <v>1</v>
      </c>
      <c r="S241">
        <v>1</v>
      </c>
      <c r="T241">
        <v>1</v>
      </c>
      <c r="U241">
        <v>0</v>
      </c>
      <c r="V241">
        <v>0</v>
      </c>
      <c r="W241">
        <v>1</v>
      </c>
      <c r="X241">
        <v>1</v>
      </c>
      <c r="Y241">
        <v>0</v>
      </c>
      <c r="Z241">
        <v>0</v>
      </c>
      <c r="AA241">
        <v>1</v>
      </c>
      <c r="AB241">
        <v>1</v>
      </c>
      <c r="AC241">
        <v>0</v>
      </c>
      <c r="AD241">
        <v>0</v>
      </c>
    </row>
    <row r="242" spans="1:30" x14ac:dyDescent="0.25">
      <c r="A242" s="8">
        <v>239</v>
      </c>
      <c r="B242">
        <v>238</v>
      </c>
      <c r="C242">
        <v>0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1</v>
      </c>
      <c r="L242">
        <v>0</v>
      </c>
      <c r="M242">
        <v>0</v>
      </c>
      <c r="N242">
        <v>1</v>
      </c>
      <c r="O242">
        <v>1</v>
      </c>
      <c r="P242" s="2">
        <v>1</v>
      </c>
      <c r="Q242">
        <v>0</v>
      </c>
      <c r="R242">
        <v>1</v>
      </c>
      <c r="S242">
        <v>1</v>
      </c>
      <c r="T242">
        <v>1</v>
      </c>
      <c r="U242">
        <v>0</v>
      </c>
      <c r="V242">
        <v>0</v>
      </c>
      <c r="W242">
        <v>1</v>
      </c>
      <c r="X242">
        <v>1</v>
      </c>
      <c r="Y242">
        <v>0</v>
      </c>
      <c r="Z242">
        <v>0</v>
      </c>
      <c r="AA242">
        <v>1</v>
      </c>
      <c r="AB242">
        <v>1</v>
      </c>
      <c r="AC242">
        <v>0</v>
      </c>
      <c r="AD242">
        <v>0</v>
      </c>
    </row>
    <row r="243" spans="1:30" x14ac:dyDescent="0.25">
      <c r="A243" s="8">
        <v>240</v>
      </c>
      <c r="B243">
        <v>239</v>
      </c>
      <c r="C243">
        <v>0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1</v>
      </c>
      <c r="L243">
        <v>0</v>
      </c>
      <c r="M243">
        <v>1</v>
      </c>
      <c r="N243">
        <v>1</v>
      </c>
      <c r="O243">
        <v>1</v>
      </c>
      <c r="P243" s="2">
        <v>1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0</v>
      </c>
      <c r="W243">
        <v>1</v>
      </c>
      <c r="X243">
        <v>1</v>
      </c>
      <c r="Y243">
        <v>0</v>
      </c>
      <c r="Z243">
        <v>0</v>
      </c>
      <c r="AA243">
        <v>1</v>
      </c>
      <c r="AB243">
        <v>1</v>
      </c>
      <c r="AC243">
        <v>0</v>
      </c>
      <c r="AD243">
        <v>0</v>
      </c>
    </row>
    <row r="244" spans="1:30" x14ac:dyDescent="0.25">
      <c r="A244" s="8">
        <v>241</v>
      </c>
      <c r="B244">
        <v>240</v>
      </c>
      <c r="C244">
        <v>0</v>
      </c>
      <c r="D244">
        <v>1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1</v>
      </c>
      <c r="L244">
        <v>0</v>
      </c>
      <c r="M244">
        <v>0</v>
      </c>
      <c r="N244">
        <v>1</v>
      </c>
      <c r="O244">
        <v>1</v>
      </c>
      <c r="P244" s="2">
        <v>1</v>
      </c>
      <c r="Q244">
        <v>0</v>
      </c>
      <c r="R244">
        <v>1</v>
      </c>
      <c r="S244">
        <v>1</v>
      </c>
      <c r="T244">
        <v>1</v>
      </c>
      <c r="U244">
        <v>0</v>
      </c>
      <c r="V244">
        <v>0</v>
      </c>
      <c r="W244">
        <v>1</v>
      </c>
      <c r="X244">
        <v>1</v>
      </c>
      <c r="Y244">
        <v>0</v>
      </c>
      <c r="Z244">
        <v>0</v>
      </c>
      <c r="AA244">
        <v>1</v>
      </c>
      <c r="AB244">
        <v>1</v>
      </c>
      <c r="AC244">
        <v>0</v>
      </c>
      <c r="AD244">
        <v>0</v>
      </c>
    </row>
    <row r="245" spans="1:30" x14ac:dyDescent="0.25">
      <c r="A245" s="8">
        <v>242</v>
      </c>
      <c r="B245">
        <v>241</v>
      </c>
      <c r="C245">
        <v>0</v>
      </c>
      <c r="D245">
        <v>1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1</v>
      </c>
      <c r="L245">
        <v>0</v>
      </c>
      <c r="M245">
        <v>0</v>
      </c>
      <c r="N245">
        <v>1</v>
      </c>
      <c r="O245">
        <v>1</v>
      </c>
      <c r="P245" s="2">
        <v>1</v>
      </c>
      <c r="Q245">
        <v>0</v>
      </c>
      <c r="R245">
        <v>1</v>
      </c>
      <c r="S245">
        <v>1</v>
      </c>
      <c r="T245">
        <v>1</v>
      </c>
      <c r="U245">
        <v>0</v>
      </c>
      <c r="V245">
        <v>0</v>
      </c>
      <c r="W245">
        <v>1</v>
      </c>
      <c r="X245">
        <v>1</v>
      </c>
      <c r="Y245">
        <v>0</v>
      </c>
      <c r="Z245">
        <v>0</v>
      </c>
      <c r="AA245">
        <v>1</v>
      </c>
      <c r="AB245">
        <v>1</v>
      </c>
      <c r="AC245">
        <v>0</v>
      </c>
      <c r="AD245">
        <v>0</v>
      </c>
    </row>
    <row r="246" spans="1:30" x14ac:dyDescent="0.25">
      <c r="A246" s="8">
        <v>243</v>
      </c>
      <c r="B246">
        <v>242</v>
      </c>
      <c r="C246">
        <v>0</v>
      </c>
      <c r="D246">
        <v>1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1</v>
      </c>
      <c r="L246">
        <v>0</v>
      </c>
      <c r="M246">
        <v>0</v>
      </c>
      <c r="N246">
        <v>1</v>
      </c>
      <c r="O246">
        <v>1</v>
      </c>
      <c r="P246" s="2">
        <v>1</v>
      </c>
      <c r="Q246">
        <v>0</v>
      </c>
      <c r="R246">
        <v>1</v>
      </c>
      <c r="S246">
        <v>1</v>
      </c>
      <c r="T246">
        <v>1</v>
      </c>
      <c r="U246">
        <v>0</v>
      </c>
      <c r="V246">
        <v>0</v>
      </c>
      <c r="W246">
        <v>1</v>
      </c>
      <c r="X246">
        <v>1</v>
      </c>
      <c r="Y246">
        <v>0</v>
      </c>
      <c r="Z246">
        <v>0</v>
      </c>
      <c r="AA246">
        <v>1</v>
      </c>
      <c r="AB246">
        <v>1</v>
      </c>
      <c r="AC246">
        <v>0</v>
      </c>
      <c r="AD246">
        <v>0</v>
      </c>
    </row>
    <row r="247" spans="1:30" x14ac:dyDescent="0.25">
      <c r="A247" s="8">
        <v>244</v>
      </c>
      <c r="B247">
        <v>243</v>
      </c>
      <c r="C247">
        <v>0</v>
      </c>
      <c r="D247">
        <v>1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1</v>
      </c>
      <c r="O247">
        <v>1</v>
      </c>
      <c r="P247" s="2">
        <v>1</v>
      </c>
      <c r="Q247">
        <v>0</v>
      </c>
      <c r="R247">
        <v>1</v>
      </c>
      <c r="S247">
        <v>1</v>
      </c>
      <c r="T247">
        <v>1</v>
      </c>
      <c r="U247">
        <v>0</v>
      </c>
      <c r="V247">
        <v>0</v>
      </c>
      <c r="W247">
        <v>1</v>
      </c>
      <c r="X247">
        <v>1</v>
      </c>
      <c r="Y247">
        <v>0</v>
      </c>
      <c r="Z247">
        <v>0</v>
      </c>
      <c r="AA247">
        <v>1</v>
      </c>
      <c r="AB247">
        <v>1</v>
      </c>
      <c r="AC247">
        <v>0</v>
      </c>
      <c r="AD247">
        <v>0</v>
      </c>
    </row>
    <row r="248" spans="1:30" x14ac:dyDescent="0.25">
      <c r="A248" s="8">
        <v>245</v>
      </c>
      <c r="B248">
        <v>244</v>
      </c>
      <c r="C248">
        <v>0</v>
      </c>
      <c r="D248">
        <v>1</v>
      </c>
      <c r="E248">
        <v>1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1</v>
      </c>
      <c r="L248">
        <v>0</v>
      </c>
      <c r="M248">
        <v>0</v>
      </c>
      <c r="N248">
        <v>1</v>
      </c>
      <c r="O248">
        <v>1</v>
      </c>
      <c r="P248" s="2">
        <v>1</v>
      </c>
      <c r="Q248">
        <v>0</v>
      </c>
      <c r="R248">
        <v>1</v>
      </c>
      <c r="S248">
        <v>1</v>
      </c>
      <c r="T248">
        <v>1</v>
      </c>
      <c r="U248">
        <v>0</v>
      </c>
      <c r="V248">
        <v>1</v>
      </c>
      <c r="W248">
        <v>1</v>
      </c>
      <c r="X248">
        <v>1</v>
      </c>
      <c r="Y248">
        <v>1</v>
      </c>
      <c r="Z248">
        <v>0</v>
      </c>
      <c r="AA248">
        <v>1</v>
      </c>
      <c r="AB248">
        <v>1</v>
      </c>
      <c r="AC248">
        <v>1</v>
      </c>
      <c r="AD248">
        <v>0</v>
      </c>
    </row>
    <row r="249" spans="1:30" x14ac:dyDescent="0.25">
      <c r="A249" s="8">
        <v>246</v>
      </c>
      <c r="B249">
        <v>245</v>
      </c>
      <c r="C249">
        <v>0</v>
      </c>
      <c r="D249">
        <v>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1</v>
      </c>
      <c r="O249">
        <v>1</v>
      </c>
      <c r="P249" s="2">
        <v>1</v>
      </c>
      <c r="Q249">
        <v>0</v>
      </c>
      <c r="R249">
        <v>1</v>
      </c>
      <c r="S249">
        <v>1</v>
      </c>
      <c r="T249">
        <v>1</v>
      </c>
      <c r="U249">
        <v>0</v>
      </c>
      <c r="V249">
        <v>0</v>
      </c>
      <c r="W249">
        <v>1</v>
      </c>
      <c r="X249">
        <v>1</v>
      </c>
      <c r="Y249">
        <v>0</v>
      </c>
      <c r="Z249">
        <v>0</v>
      </c>
      <c r="AA249">
        <v>1</v>
      </c>
      <c r="AB249">
        <v>1</v>
      </c>
      <c r="AC249">
        <v>0</v>
      </c>
      <c r="AD249">
        <v>0</v>
      </c>
    </row>
    <row r="250" spans="1:30" x14ac:dyDescent="0.25">
      <c r="A250" s="8">
        <v>247</v>
      </c>
      <c r="B250">
        <v>246</v>
      </c>
      <c r="C250">
        <v>0</v>
      </c>
      <c r="D250">
        <v>1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1</v>
      </c>
      <c r="L250">
        <v>0</v>
      </c>
      <c r="M250">
        <v>1</v>
      </c>
      <c r="N250">
        <v>1</v>
      </c>
      <c r="O250">
        <v>1</v>
      </c>
      <c r="P250" s="2">
        <v>1</v>
      </c>
      <c r="Q250">
        <v>1</v>
      </c>
      <c r="R250">
        <v>1</v>
      </c>
      <c r="S250">
        <v>1</v>
      </c>
      <c r="T250">
        <v>1</v>
      </c>
      <c r="U250">
        <v>1</v>
      </c>
      <c r="V250">
        <v>0</v>
      </c>
      <c r="W250">
        <v>1</v>
      </c>
      <c r="X250">
        <v>1</v>
      </c>
      <c r="Y250">
        <v>0</v>
      </c>
      <c r="Z250">
        <v>0</v>
      </c>
      <c r="AA250">
        <v>1</v>
      </c>
      <c r="AB250">
        <v>1</v>
      </c>
      <c r="AC250">
        <v>0</v>
      </c>
      <c r="AD250">
        <v>0</v>
      </c>
    </row>
    <row r="251" spans="1:30" x14ac:dyDescent="0.25">
      <c r="A251" s="8">
        <v>248</v>
      </c>
      <c r="B251">
        <v>247</v>
      </c>
      <c r="C251">
        <v>0</v>
      </c>
      <c r="D251">
        <v>1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1</v>
      </c>
      <c r="L251">
        <v>0</v>
      </c>
      <c r="M251">
        <v>0</v>
      </c>
      <c r="N251">
        <v>1</v>
      </c>
      <c r="O251">
        <v>1</v>
      </c>
      <c r="P251" s="2">
        <v>1</v>
      </c>
      <c r="Q251">
        <v>0</v>
      </c>
      <c r="R251">
        <v>1</v>
      </c>
      <c r="S251">
        <v>1</v>
      </c>
      <c r="T251">
        <v>1</v>
      </c>
      <c r="U251">
        <v>0</v>
      </c>
      <c r="V251">
        <v>0</v>
      </c>
      <c r="W251">
        <v>1</v>
      </c>
      <c r="X251">
        <v>1</v>
      </c>
      <c r="Y251">
        <v>0</v>
      </c>
      <c r="Z251">
        <v>0</v>
      </c>
      <c r="AA251">
        <v>1</v>
      </c>
      <c r="AB251">
        <v>1</v>
      </c>
      <c r="AC251">
        <v>0</v>
      </c>
      <c r="AD251">
        <v>0</v>
      </c>
    </row>
    <row r="252" spans="1:30" x14ac:dyDescent="0.25">
      <c r="A252" s="8">
        <v>249</v>
      </c>
      <c r="B252">
        <v>248</v>
      </c>
      <c r="C252">
        <v>0</v>
      </c>
      <c r="D252">
        <v>1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1</v>
      </c>
      <c r="L252">
        <v>0</v>
      </c>
      <c r="M252">
        <v>0</v>
      </c>
      <c r="N252">
        <v>1</v>
      </c>
      <c r="O252">
        <v>1</v>
      </c>
      <c r="P252" s="2">
        <v>1</v>
      </c>
      <c r="Q252">
        <v>0</v>
      </c>
      <c r="R252">
        <v>1</v>
      </c>
      <c r="S252">
        <v>1</v>
      </c>
      <c r="T252">
        <v>1</v>
      </c>
      <c r="U252">
        <v>0</v>
      </c>
      <c r="V252">
        <v>0</v>
      </c>
      <c r="W252">
        <v>1</v>
      </c>
      <c r="X252">
        <v>1</v>
      </c>
      <c r="Y252">
        <v>0</v>
      </c>
      <c r="Z252">
        <v>0</v>
      </c>
      <c r="AA252">
        <v>1</v>
      </c>
      <c r="AB252">
        <v>1</v>
      </c>
      <c r="AC252">
        <v>0</v>
      </c>
      <c r="AD252">
        <v>0</v>
      </c>
    </row>
    <row r="253" spans="1:30" x14ac:dyDescent="0.25">
      <c r="A253" s="8">
        <v>250</v>
      </c>
      <c r="B253">
        <v>249</v>
      </c>
      <c r="C253">
        <v>0</v>
      </c>
      <c r="D253">
        <v>1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1</v>
      </c>
      <c r="L253">
        <v>0</v>
      </c>
      <c r="M253">
        <v>0</v>
      </c>
      <c r="N253">
        <v>1</v>
      </c>
      <c r="O253">
        <v>1</v>
      </c>
      <c r="P253" s="2">
        <v>1</v>
      </c>
      <c r="Q253">
        <v>0</v>
      </c>
      <c r="R253">
        <v>1</v>
      </c>
      <c r="S253">
        <v>1</v>
      </c>
      <c r="T253">
        <v>1</v>
      </c>
      <c r="U253">
        <v>0</v>
      </c>
      <c r="V253">
        <v>0</v>
      </c>
      <c r="W253">
        <v>1</v>
      </c>
      <c r="X253">
        <v>1</v>
      </c>
      <c r="Y253">
        <v>0</v>
      </c>
      <c r="Z253">
        <v>0</v>
      </c>
      <c r="AA253">
        <v>1</v>
      </c>
      <c r="AB253">
        <v>1</v>
      </c>
      <c r="AC253">
        <v>0</v>
      </c>
      <c r="AD253">
        <v>0</v>
      </c>
    </row>
    <row r="254" spans="1:30" x14ac:dyDescent="0.25">
      <c r="A254" s="8">
        <v>251</v>
      </c>
      <c r="B254">
        <v>250</v>
      </c>
      <c r="C254">
        <v>0</v>
      </c>
      <c r="D254">
        <v>1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1</v>
      </c>
      <c r="L254">
        <v>0</v>
      </c>
      <c r="M254">
        <v>0</v>
      </c>
      <c r="N254">
        <v>1</v>
      </c>
      <c r="O254">
        <v>1</v>
      </c>
      <c r="P254" s="2">
        <v>1</v>
      </c>
      <c r="Q254">
        <v>0</v>
      </c>
      <c r="R254">
        <v>1</v>
      </c>
      <c r="S254">
        <v>1</v>
      </c>
      <c r="T254">
        <v>1</v>
      </c>
      <c r="U254">
        <v>0</v>
      </c>
      <c r="V254">
        <v>0</v>
      </c>
      <c r="W254">
        <v>1</v>
      </c>
      <c r="X254">
        <v>1</v>
      </c>
      <c r="Y254">
        <v>0</v>
      </c>
      <c r="Z254">
        <v>0</v>
      </c>
      <c r="AA254">
        <v>1</v>
      </c>
      <c r="AB254">
        <v>1</v>
      </c>
      <c r="AC254">
        <v>0</v>
      </c>
      <c r="AD254">
        <v>0</v>
      </c>
    </row>
    <row r="255" spans="1:30" x14ac:dyDescent="0.25">
      <c r="A255" s="8">
        <v>252</v>
      </c>
      <c r="B255">
        <v>251</v>
      </c>
      <c r="C255">
        <v>0</v>
      </c>
      <c r="D255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1</v>
      </c>
      <c r="L255">
        <v>0</v>
      </c>
      <c r="M255">
        <v>0</v>
      </c>
      <c r="N255">
        <v>1</v>
      </c>
      <c r="O255">
        <v>1</v>
      </c>
      <c r="P255" s="2">
        <v>1</v>
      </c>
      <c r="Q255">
        <v>0</v>
      </c>
      <c r="R255">
        <v>1</v>
      </c>
      <c r="S255">
        <v>1</v>
      </c>
      <c r="T255">
        <v>1</v>
      </c>
      <c r="U255">
        <v>0</v>
      </c>
      <c r="V255">
        <v>0</v>
      </c>
      <c r="W255">
        <v>1</v>
      </c>
      <c r="X255">
        <v>1</v>
      </c>
      <c r="Y255">
        <v>0</v>
      </c>
      <c r="Z255">
        <v>0</v>
      </c>
      <c r="AA255">
        <v>1</v>
      </c>
      <c r="AB255">
        <v>1</v>
      </c>
      <c r="AC255">
        <v>0</v>
      </c>
      <c r="AD255">
        <v>0</v>
      </c>
    </row>
    <row r="256" spans="1:30" x14ac:dyDescent="0.25">
      <c r="A256" s="8">
        <v>253</v>
      </c>
      <c r="B256">
        <v>252</v>
      </c>
      <c r="C256">
        <v>0</v>
      </c>
      <c r="D256">
        <v>1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1</v>
      </c>
      <c r="L256">
        <v>0</v>
      </c>
      <c r="M256">
        <v>0</v>
      </c>
      <c r="N256">
        <v>1</v>
      </c>
      <c r="O256">
        <v>1</v>
      </c>
      <c r="P256" s="2">
        <v>1</v>
      </c>
      <c r="Q256">
        <v>0</v>
      </c>
      <c r="R256">
        <v>1</v>
      </c>
      <c r="S256">
        <v>1</v>
      </c>
      <c r="T256">
        <v>1</v>
      </c>
      <c r="U256">
        <v>0</v>
      </c>
      <c r="V256">
        <v>0</v>
      </c>
      <c r="W256">
        <v>1</v>
      </c>
      <c r="X256">
        <v>1</v>
      </c>
      <c r="Y256">
        <v>0</v>
      </c>
      <c r="Z256">
        <v>0</v>
      </c>
      <c r="AA256">
        <v>1</v>
      </c>
      <c r="AB256">
        <v>1</v>
      </c>
      <c r="AC256">
        <v>0</v>
      </c>
      <c r="AD256">
        <v>0</v>
      </c>
    </row>
    <row r="257" spans="1:30" x14ac:dyDescent="0.25">
      <c r="A257" s="8">
        <v>254</v>
      </c>
      <c r="B257">
        <v>253</v>
      </c>
      <c r="C257">
        <v>0</v>
      </c>
      <c r="D257">
        <v>1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1</v>
      </c>
      <c r="L257">
        <v>0</v>
      </c>
      <c r="M257">
        <v>1</v>
      </c>
      <c r="N257">
        <v>1</v>
      </c>
      <c r="O257">
        <v>1</v>
      </c>
      <c r="P257" s="2">
        <v>1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0</v>
      </c>
      <c r="W257">
        <v>1</v>
      </c>
      <c r="X257">
        <v>1</v>
      </c>
      <c r="Y257">
        <v>0</v>
      </c>
      <c r="Z257">
        <v>0</v>
      </c>
      <c r="AA257">
        <v>1</v>
      </c>
      <c r="AB257">
        <v>1</v>
      </c>
      <c r="AC257">
        <v>0</v>
      </c>
      <c r="AD257">
        <v>0</v>
      </c>
    </row>
    <row r="258" spans="1:30" x14ac:dyDescent="0.25">
      <c r="A258" s="8">
        <v>255</v>
      </c>
      <c r="B258">
        <v>254</v>
      </c>
      <c r="C258">
        <v>0</v>
      </c>
      <c r="D258">
        <v>1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1</v>
      </c>
      <c r="L258">
        <v>0</v>
      </c>
      <c r="M258">
        <v>0</v>
      </c>
      <c r="N258">
        <v>1</v>
      </c>
      <c r="O258">
        <v>1</v>
      </c>
      <c r="P258" s="2">
        <v>1</v>
      </c>
      <c r="Q258">
        <v>0</v>
      </c>
      <c r="R258">
        <v>1</v>
      </c>
      <c r="S258">
        <v>1</v>
      </c>
      <c r="T258">
        <v>1</v>
      </c>
      <c r="U258">
        <v>0</v>
      </c>
      <c r="V258">
        <v>0</v>
      </c>
      <c r="W258">
        <v>1</v>
      </c>
      <c r="X258">
        <v>1</v>
      </c>
      <c r="Y258">
        <v>0</v>
      </c>
      <c r="Z258">
        <v>0</v>
      </c>
      <c r="AA258">
        <v>1</v>
      </c>
      <c r="AB258">
        <v>1</v>
      </c>
      <c r="AC258">
        <v>0</v>
      </c>
      <c r="AD258">
        <v>0</v>
      </c>
    </row>
    <row r="259" spans="1:30" x14ac:dyDescent="0.25">
      <c r="A259" s="8">
        <v>256</v>
      </c>
      <c r="B259">
        <v>255</v>
      </c>
      <c r="C259">
        <v>0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1</v>
      </c>
      <c r="L259">
        <v>0</v>
      </c>
      <c r="M259">
        <v>0</v>
      </c>
      <c r="N259">
        <v>1</v>
      </c>
      <c r="O259">
        <v>1</v>
      </c>
      <c r="P259" s="2">
        <v>1</v>
      </c>
      <c r="Q259">
        <v>0</v>
      </c>
      <c r="R259">
        <v>1</v>
      </c>
      <c r="S259">
        <v>1</v>
      </c>
      <c r="T259">
        <v>1</v>
      </c>
      <c r="U259">
        <v>0</v>
      </c>
      <c r="V259">
        <v>0</v>
      </c>
      <c r="W259">
        <v>1</v>
      </c>
      <c r="X259">
        <v>1</v>
      </c>
      <c r="Y259">
        <v>0</v>
      </c>
      <c r="Z259">
        <v>0</v>
      </c>
      <c r="AA259">
        <v>1</v>
      </c>
      <c r="AB259">
        <v>1</v>
      </c>
      <c r="AC259">
        <v>0</v>
      </c>
      <c r="AD259">
        <v>0</v>
      </c>
    </row>
    <row r="260" spans="1:30" x14ac:dyDescent="0.25">
      <c r="A260" s="8">
        <v>257</v>
      </c>
      <c r="B260">
        <v>256</v>
      </c>
      <c r="C260">
        <v>0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1</v>
      </c>
      <c r="L260">
        <v>0</v>
      </c>
      <c r="M260">
        <v>0</v>
      </c>
      <c r="N260">
        <v>1</v>
      </c>
      <c r="O260">
        <v>1</v>
      </c>
      <c r="P260" s="2">
        <v>1</v>
      </c>
      <c r="Q260">
        <v>0</v>
      </c>
      <c r="R260">
        <v>1</v>
      </c>
      <c r="S260">
        <v>1</v>
      </c>
      <c r="T260">
        <v>1</v>
      </c>
      <c r="U260">
        <v>0</v>
      </c>
      <c r="V260">
        <v>0</v>
      </c>
      <c r="W260">
        <v>1</v>
      </c>
      <c r="X260">
        <v>1</v>
      </c>
      <c r="Y260">
        <v>0</v>
      </c>
      <c r="Z260">
        <v>0</v>
      </c>
      <c r="AA260">
        <v>1</v>
      </c>
      <c r="AB260">
        <v>1</v>
      </c>
      <c r="AC260">
        <v>0</v>
      </c>
      <c r="AD260">
        <v>0</v>
      </c>
    </row>
    <row r="261" spans="1:30" x14ac:dyDescent="0.25">
      <c r="A261" s="8">
        <v>258</v>
      </c>
      <c r="B261">
        <v>257</v>
      </c>
      <c r="C261">
        <v>0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1</v>
      </c>
      <c r="L261">
        <v>0</v>
      </c>
      <c r="M261">
        <v>0</v>
      </c>
      <c r="N261">
        <v>1</v>
      </c>
      <c r="O261">
        <v>1</v>
      </c>
      <c r="P261" s="2">
        <v>1</v>
      </c>
      <c r="Q261">
        <v>0</v>
      </c>
      <c r="R261">
        <v>1</v>
      </c>
      <c r="S261">
        <v>1</v>
      </c>
      <c r="T261">
        <v>1</v>
      </c>
      <c r="U261">
        <v>0</v>
      </c>
      <c r="V261">
        <v>0</v>
      </c>
      <c r="W261">
        <v>1</v>
      </c>
      <c r="X261">
        <v>1</v>
      </c>
      <c r="Y261">
        <v>0</v>
      </c>
      <c r="Z261">
        <v>0</v>
      </c>
      <c r="AA261">
        <v>1</v>
      </c>
      <c r="AB261">
        <v>1</v>
      </c>
      <c r="AC261">
        <v>0</v>
      </c>
      <c r="AD261">
        <v>0</v>
      </c>
    </row>
    <row r="262" spans="1:30" x14ac:dyDescent="0.25">
      <c r="A262" s="8">
        <v>259</v>
      </c>
      <c r="B262">
        <v>258</v>
      </c>
      <c r="C262">
        <v>0</v>
      </c>
      <c r="D262">
        <v>1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1</v>
      </c>
      <c r="L262">
        <v>0</v>
      </c>
      <c r="M262">
        <v>0</v>
      </c>
      <c r="N262">
        <v>1</v>
      </c>
      <c r="O262">
        <v>1</v>
      </c>
      <c r="P262" s="2">
        <v>1</v>
      </c>
      <c r="Q262">
        <v>0</v>
      </c>
      <c r="R262">
        <v>1</v>
      </c>
      <c r="S262">
        <v>1</v>
      </c>
      <c r="T262">
        <v>1</v>
      </c>
      <c r="U262">
        <v>0</v>
      </c>
      <c r="V262">
        <v>0</v>
      </c>
      <c r="W262">
        <v>1</v>
      </c>
      <c r="X262">
        <v>1</v>
      </c>
      <c r="Y262">
        <v>0</v>
      </c>
      <c r="Z262">
        <v>0</v>
      </c>
      <c r="AA262">
        <v>1</v>
      </c>
      <c r="AB262">
        <v>1</v>
      </c>
      <c r="AC262">
        <v>0</v>
      </c>
      <c r="AD262">
        <v>0</v>
      </c>
    </row>
    <row r="263" spans="1:30" x14ac:dyDescent="0.25">
      <c r="A263" s="8">
        <v>260</v>
      </c>
      <c r="B263">
        <v>259</v>
      </c>
      <c r="C263">
        <v>0</v>
      </c>
      <c r="D263">
        <v>1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1</v>
      </c>
      <c r="L263">
        <v>0</v>
      </c>
      <c r="M263">
        <v>0</v>
      </c>
      <c r="N263">
        <v>1</v>
      </c>
      <c r="O263">
        <v>1</v>
      </c>
      <c r="P263" s="2">
        <v>1</v>
      </c>
      <c r="Q263">
        <v>0</v>
      </c>
      <c r="R263">
        <v>1</v>
      </c>
      <c r="S263">
        <v>1</v>
      </c>
      <c r="T263">
        <v>1</v>
      </c>
      <c r="U263">
        <v>0</v>
      </c>
      <c r="V263">
        <v>0</v>
      </c>
      <c r="W263">
        <v>1</v>
      </c>
      <c r="X263">
        <v>1</v>
      </c>
      <c r="Y263">
        <v>0</v>
      </c>
      <c r="Z263">
        <v>0</v>
      </c>
      <c r="AA263">
        <v>1</v>
      </c>
      <c r="AB263">
        <v>1</v>
      </c>
      <c r="AC263">
        <v>0</v>
      </c>
      <c r="AD263">
        <v>0</v>
      </c>
    </row>
    <row r="264" spans="1:30" x14ac:dyDescent="0.25">
      <c r="A264" s="8">
        <v>261</v>
      </c>
      <c r="B264">
        <v>260</v>
      </c>
      <c r="C264">
        <v>0</v>
      </c>
      <c r="D264">
        <v>1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1</v>
      </c>
      <c r="L264">
        <v>0</v>
      </c>
      <c r="M264">
        <v>1</v>
      </c>
      <c r="N264">
        <v>1</v>
      </c>
      <c r="O264">
        <v>1</v>
      </c>
      <c r="P264" s="2">
        <v>1</v>
      </c>
      <c r="Q264">
        <v>1</v>
      </c>
      <c r="R264">
        <v>1</v>
      </c>
      <c r="S264">
        <v>1</v>
      </c>
      <c r="T264">
        <v>1</v>
      </c>
      <c r="U264">
        <v>1</v>
      </c>
      <c r="V264">
        <v>0</v>
      </c>
      <c r="W264">
        <v>1</v>
      </c>
      <c r="X264">
        <v>1</v>
      </c>
      <c r="Y264">
        <v>0</v>
      </c>
      <c r="Z264">
        <v>0</v>
      </c>
      <c r="AA264">
        <v>1</v>
      </c>
      <c r="AB264">
        <v>1</v>
      </c>
      <c r="AC264">
        <v>0</v>
      </c>
      <c r="AD264">
        <v>0</v>
      </c>
    </row>
    <row r="265" spans="1:30" x14ac:dyDescent="0.25">
      <c r="A265" s="8">
        <v>262</v>
      </c>
      <c r="B265">
        <v>261</v>
      </c>
      <c r="C265">
        <v>0</v>
      </c>
      <c r="D265">
        <v>1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1</v>
      </c>
      <c r="L265">
        <v>0</v>
      </c>
      <c r="M265">
        <v>0</v>
      </c>
      <c r="N265">
        <v>1</v>
      </c>
      <c r="O265">
        <v>1</v>
      </c>
      <c r="P265" s="2">
        <v>1</v>
      </c>
      <c r="Q265">
        <v>0</v>
      </c>
      <c r="R265">
        <v>1</v>
      </c>
      <c r="S265">
        <v>1</v>
      </c>
      <c r="T265">
        <v>1</v>
      </c>
      <c r="U265">
        <v>0</v>
      </c>
      <c r="V265">
        <v>0</v>
      </c>
      <c r="W265">
        <v>1</v>
      </c>
      <c r="X265">
        <v>1</v>
      </c>
      <c r="Y265">
        <v>0</v>
      </c>
      <c r="Z265">
        <v>0</v>
      </c>
      <c r="AA265">
        <v>1</v>
      </c>
      <c r="AB265">
        <v>1</v>
      </c>
      <c r="AC265">
        <v>0</v>
      </c>
      <c r="AD265">
        <v>0</v>
      </c>
    </row>
    <row r="266" spans="1:30" x14ac:dyDescent="0.25">
      <c r="A266" s="8">
        <v>263</v>
      </c>
      <c r="B266">
        <v>262</v>
      </c>
      <c r="C266">
        <v>0</v>
      </c>
      <c r="D266">
        <v>1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1</v>
      </c>
      <c r="L266">
        <v>0</v>
      </c>
      <c r="M266">
        <v>0</v>
      </c>
      <c r="N266">
        <v>1</v>
      </c>
      <c r="O266">
        <v>1</v>
      </c>
      <c r="P266" s="2">
        <v>1</v>
      </c>
      <c r="Q266">
        <v>0</v>
      </c>
      <c r="R266">
        <v>1</v>
      </c>
      <c r="S266">
        <v>1</v>
      </c>
      <c r="T266">
        <v>1</v>
      </c>
      <c r="U266">
        <v>0</v>
      </c>
      <c r="V266">
        <v>0</v>
      </c>
      <c r="W266">
        <v>1</v>
      </c>
      <c r="X266">
        <v>1</v>
      </c>
      <c r="Y266">
        <v>0</v>
      </c>
      <c r="Z266">
        <v>0</v>
      </c>
      <c r="AA266">
        <v>1</v>
      </c>
      <c r="AB266">
        <v>1</v>
      </c>
      <c r="AC266">
        <v>0</v>
      </c>
      <c r="AD266">
        <v>0</v>
      </c>
    </row>
    <row r="267" spans="1:30" x14ac:dyDescent="0.25">
      <c r="A267" s="8">
        <v>264</v>
      </c>
      <c r="B267">
        <v>263</v>
      </c>
      <c r="C267">
        <v>0</v>
      </c>
      <c r="D267">
        <v>1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1</v>
      </c>
      <c r="L267">
        <v>0</v>
      </c>
      <c r="M267">
        <v>0</v>
      </c>
      <c r="N267">
        <v>1</v>
      </c>
      <c r="O267">
        <v>1</v>
      </c>
      <c r="P267" s="2">
        <v>1</v>
      </c>
      <c r="Q267">
        <v>0</v>
      </c>
      <c r="R267">
        <v>1</v>
      </c>
      <c r="S267">
        <v>1</v>
      </c>
      <c r="T267">
        <v>1</v>
      </c>
      <c r="U267">
        <v>0</v>
      </c>
      <c r="V267">
        <v>0</v>
      </c>
      <c r="W267">
        <v>1</v>
      </c>
      <c r="X267">
        <v>1</v>
      </c>
      <c r="Y267">
        <v>0</v>
      </c>
      <c r="Z267">
        <v>0</v>
      </c>
      <c r="AA267">
        <v>1</v>
      </c>
      <c r="AB267">
        <v>1</v>
      </c>
      <c r="AC267">
        <v>0</v>
      </c>
      <c r="AD267">
        <v>0</v>
      </c>
    </row>
    <row r="268" spans="1:30" x14ac:dyDescent="0.25">
      <c r="A268" s="8">
        <v>265</v>
      </c>
      <c r="B268">
        <v>264</v>
      </c>
      <c r="C268">
        <v>0</v>
      </c>
      <c r="D268">
        <v>1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1</v>
      </c>
      <c r="L268">
        <v>0</v>
      </c>
      <c r="M268">
        <v>0</v>
      </c>
      <c r="N268">
        <v>1</v>
      </c>
      <c r="O268">
        <v>1</v>
      </c>
      <c r="P268" s="2">
        <v>1</v>
      </c>
      <c r="Q268">
        <v>0</v>
      </c>
      <c r="R268">
        <v>1</v>
      </c>
      <c r="S268">
        <v>1</v>
      </c>
      <c r="T268">
        <v>1</v>
      </c>
      <c r="U268">
        <v>0</v>
      </c>
      <c r="V268">
        <v>0</v>
      </c>
      <c r="W268">
        <v>1</v>
      </c>
      <c r="X268">
        <v>1</v>
      </c>
      <c r="Y268">
        <v>0</v>
      </c>
      <c r="Z268">
        <v>0</v>
      </c>
      <c r="AA268">
        <v>1</v>
      </c>
      <c r="AB268">
        <v>1</v>
      </c>
      <c r="AC268">
        <v>0</v>
      </c>
      <c r="AD268">
        <v>0</v>
      </c>
    </row>
    <row r="269" spans="1:30" x14ac:dyDescent="0.25">
      <c r="A269" s="8">
        <v>266</v>
      </c>
      <c r="B269">
        <v>265</v>
      </c>
      <c r="C269">
        <v>0</v>
      </c>
      <c r="D269">
        <v>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1</v>
      </c>
      <c r="L269">
        <v>0</v>
      </c>
      <c r="M269">
        <v>0</v>
      </c>
      <c r="N269">
        <v>1</v>
      </c>
      <c r="O269">
        <v>1</v>
      </c>
      <c r="P269" s="2">
        <v>1</v>
      </c>
      <c r="Q269">
        <v>0</v>
      </c>
      <c r="R269">
        <v>1</v>
      </c>
      <c r="S269">
        <v>1</v>
      </c>
      <c r="T269">
        <v>1</v>
      </c>
      <c r="U269">
        <v>0</v>
      </c>
      <c r="V269">
        <v>0</v>
      </c>
      <c r="W269">
        <v>1</v>
      </c>
      <c r="X269">
        <v>1</v>
      </c>
      <c r="Y269">
        <v>0</v>
      </c>
      <c r="Z269">
        <v>0</v>
      </c>
      <c r="AA269">
        <v>1</v>
      </c>
      <c r="AB269">
        <v>1</v>
      </c>
      <c r="AC269">
        <v>0</v>
      </c>
      <c r="AD269">
        <v>0</v>
      </c>
    </row>
    <row r="270" spans="1:30" x14ac:dyDescent="0.25">
      <c r="A270" s="8">
        <v>267</v>
      </c>
      <c r="B270">
        <v>266</v>
      </c>
      <c r="C270">
        <v>0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1</v>
      </c>
      <c r="L270">
        <v>0</v>
      </c>
      <c r="M270">
        <v>0</v>
      </c>
      <c r="N270">
        <v>1</v>
      </c>
      <c r="O270">
        <v>1</v>
      </c>
      <c r="P270" s="2">
        <v>1</v>
      </c>
      <c r="Q270">
        <v>0</v>
      </c>
      <c r="R270">
        <v>1</v>
      </c>
      <c r="S270">
        <v>1</v>
      </c>
      <c r="T270">
        <v>1</v>
      </c>
      <c r="U270">
        <v>0</v>
      </c>
      <c r="V270">
        <v>0</v>
      </c>
      <c r="W270">
        <v>1</v>
      </c>
      <c r="X270">
        <v>1</v>
      </c>
      <c r="Y270">
        <v>0</v>
      </c>
      <c r="Z270">
        <v>0</v>
      </c>
      <c r="AA270">
        <v>1</v>
      </c>
      <c r="AB270">
        <v>1</v>
      </c>
      <c r="AC270">
        <v>0</v>
      </c>
      <c r="AD270">
        <v>0</v>
      </c>
    </row>
    <row r="271" spans="1:30" x14ac:dyDescent="0.25">
      <c r="A271" s="8">
        <v>268</v>
      </c>
      <c r="B271">
        <v>267</v>
      </c>
      <c r="C271">
        <v>0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1</v>
      </c>
      <c r="L271">
        <v>0</v>
      </c>
      <c r="M271">
        <v>1</v>
      </c>
      <c r="N271">
        <v>1</v>
      </c>
      <c r="O271">
        <v>1</v>
      </c>
      <c r="P271" s="2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0</v>
      </c>
      <c r="W271">
        <v>1</v>
      </c>
      <c r="X271">
        <v>1</v>
      </c>
      <c r="Y271">
        <v>0</v>
      </c>
      <c r="Z271">
        <v>0</v>
      </c>
      <c r="AA271">
        <v>1</v>
      </c>
      <c r="AB271">
        <v>1</v>
      </c>
      <c r="AC271">
        <v>0</v>
      </c>
      <c r="AD271">
        <v>0</v>
      </c>
    </row>
    <row r="272" spans="1:30" x14ac:dyDescent="0.25">
      <c r="A272" s="8">
        <v>269</v>
      </c>
      <c r="B272">
        <v>268</v>
      </c>
      <c r="C272">
        <v>0</v>
      </c>
      <c r="D272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1</v>
      </c>
      <c r="L272">
        <v>0</v>
      </c>
      <c r="M272">
        <v>0</v>
      </c>
      <c r="N272">
        <v>1</v>
      </c>
      <c r="O272">
        <v>1</v>
      </c>
      <c r="P272" s="2">
        <v>1</v>
      </c>
      <c r="Q272">
        <v>0</v>
      </c>
      <c r="R272">
        <v>1</v>
      </c>
      <c r="S272">
        <v>1</v>
      </c>
      <c r="T272">
        <v>1</v>
      </c>
      <c r="U272">
        <v>0</v>
      </c>
      <c r="V272">
        <v>0</v>
      </c>
      <c r="W272">
        <v>1</v>
      </c>
      <c r="X272">
        <v>1</v>
      </c>
      <c r="Y272">
        <v>0</v>
      </c>
      <c r="Z272">
        <v>0</v>
      </c>
      <c r="AA272">
        <v>1</v>
      </c>
      <c r="AB272">
        <v>1</v>
      </c>
      <c r="AC272">
        <v>0</v>
      </c>
      <c r="AD272">
        <v>0</v>
      </c>
    </row>
    <row r="273" spans="1:30" x14ac:dyDescent="0.25">
      <c r="A273" s="8">
        <v>270</v>
      </c>
      <c r="B273">
        <v>269</v>
      </c>
      <c r="C273">
        <v>0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1</v>
      </c>
      <c r="L273">
        <v>0</v>
      </c>
      <c r="M273">
        <v>0</v>
      </c>
      <c r="N273">
        <v>1</v>
      </c>
      <c r="O273">
        <v>1</v>
      </c>
      <c r="P273" s="2">
        <v>1</v>
      </c>
      <c r="Q273">
        <v>0</v>
      </c>
      <c r="R273">
        <v>1</v>
      </c>
      <c r="S273">
        <v>1</v>
      </c>
      <c r="T273">
        <v>1</v>
      </c>
      <c r="U273">
        <v>0</v>
      </c>
      <c r="V273">
        <v>0</v>
      </c>
      <c r="W273">
        <v>1</v>
      </c>
      <c r="X273">
        <v>1</v>
      </c>
      <c r="Y273">
        <v>0</v>
      </c>
      <c r="Z273">
        <v>0</v>
      </c>
      <c r="AA273">
        <v>1</v>
      </c>
      <c r="AB273">
        <v>1</v>
      </c>
      <c r="AC273">
        <v>0</v>
      </c>
      <c r="AD273">
        <v>0</v>
      </c>
    </row>
    <row r="274" spans="1:30" x14ac:dyDescent="0.25">
      <c r="A274" s="8">
        <v>271</v>
      </c>
      <c r="B274">
        <v>270</v>
      </c>
      <c r="C274">
        <v>0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1</v>
      </c>
      <c r="L274">
        <v>0</v>
      </c>
      <c r="M274">
        <v>0</v>
      </c>
      <c r="N274">
        <v>1</v>
      </c>
      <c r="O274">
        <v>1</v>
      </c>
      <c r="P274" s="2">
        <v>1</v>
      </c>
      <c r="Q274">
        <v>0</v>
      </c>
      <c r="R274">
        <v>1</v>
      </c>
      <c r="S274">
        <v>1</v>
      </c>
      <c r="T274">
        <v>1</v>
      </c>
      <c r="U274">
        <v>0</v>
      </c>
      <c r="V274">
        <v>0</v>
      </c>
      <c r="W274">
        <v>1</v>
      </c>
      <c r="X274">
        <v>1</v>
      </c>
      <c r="Y274">
        <v>0</v>
      </c>
      <c r="Z274">
        <v>0</v>
      </c>
      <c r="AA274">
        <v>1</v>
      </c>
      <c r="AB274">
        <v>1</v>
      </c>
      <c r="AC274">
        <v>0</v>
      </c>
      <c r="AD274">
        <v>0</v>
      </c>
    </row>
    <row r="275" spans="1:30" x14ac:dyDescent="0.25">
      <c r="A275" s="8">
        <v>272</v>
      </c>
      <c r="B275">
        <v>271</v>
      </c>
      <c r="C275">
        <v>0</v>
      </c>
      <c r="D275">
        <v>1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1</v>
      </c>
      <c r="L275">
        <v>0</v>
      </c>
      <c r="M275">
        <v>0</v>
      </c>
      <c r="N275">
        <v>1</v>
      </c>
      <c r="O275">
        <v>1</v>
      </c>
      <c r="P275" s="2">
        <v>1</v>
      </c>
      <c r="Q275">
        <v>0</v>
      </c>
      <c r="R275">
        <v>1</v>
      </c>
      <c r="S275">
        <v>1</v>
      </c>
      <c r="T275">
        <v>1</v>
      </c>
      <c r="U275">
        <v>0</v>
      </c>
      <c r="V275">
        <v>0</v>
      </c>
      <c r="W275">
        <v>1</v>
      </c>
      <c r="X275">
        <v>1</v>
      </c>
      <c r="Y275">
        <v>0</v>
      </c>
      <c r="Z275">
        <v>0</v>
      </c>
      <c r="AA275">
        <v>1</v>
      </c>
      <c r="AB275">
        <v>1</v>
      </c>
      <c r="AC275">
        <v>0</v>
      </c>
      <c r="AD275">
        <v>0</v>
      </c>
    </row>
    <row r="276" spans="1:30" x14ac:dyDescent="0.25">
      <c r="A276" s="8">
        <v>273</v>
      </c>
      <c r="B276">
        <v>272</v>
      </c>
      <c r="C276">
        <v>0</v>
      </c>
      <c r="D276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1</v>
      </c>
      <c r="L276">
        <v>0</v>
      </c>
      <c r="M276">
        <v>0</v>
      </c>
      <c r="N276">
        <v>1</v>
      </c>
      <c r="O276">
        <v>1</v>
      </c>
      <c r="P276" s="2">
        <v>1</v>
      </c>
      <c r="Q276">
        <v>0</v>
      </c>
      <c r="R276">
        <v>1</v>
      </c>
      <c r="S276">
        <v>1</v>
      </c>
      <c r="T276">
        <v>1</v>
      </c>
      <c r="U276">
        <v>0</v>
      </c>
      <c r="V276">
        <v>0</v>
      </c>
      <c r="W276">
        <v>1</v>
      </c>
      <c r="X276">
        <v>1</v>
      </c>
      <c r="Y276">
        <v>0</v>
      </c>
      <c r="Z276">
        <v>0</v>
      </c>
      <c r="AA276">
        <v>1</v>
      </c>
      <c r="AB276">
        <v>1</v>
      </c>
      <c r="AC276">
        <v>0</v>
      </c>
      <c r="AD276">
        <v>0</v>
      </c>
    </row>
    <row r="277" spans="1:30" x14ac:dyDescent="0.25">
      <c r="A277" s="8">
        <v>274</v>
      </c>
      <c r="B277">
        <v>273</v>
      </c>
      <c r="C277">
        <v>0</v>
      </c>
      <c r="D277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1</v>
      </c>
      <c r="L277">
        <v>0</v>
      </c>
      <c r="M277">
        <v>0</v>
      </c>
      <c r="N277">
        <v>1</v>
      </c>
      <c r="O277">
        <v>1</v>
      </c>
      <c r="P277" s="2">
        <v>1</v>
      </c>
      <c r="Q277">
        <v>0</v>
      </c>
      <c r="R277">
        <v>1</v>
      </c>
      <c r="S277">
        <v>1</v>
      </c>
      <c r="T277">
        <v>1</v>
      </c>
      <c r="U277">
        <v>0</v>
      </c>
      <c r="V277">
        <v>0</v>
      </c>
      <c r="W277">
        <v>1</v>
      </c>
      <c r="X277">
        <v>1</v>
      </c>
      <c r="Y277">
        <v>0</v>
      </c>
      <c r="Z277">
        <v>0</v>
      </c>
      <c r="AA277">
        <v>1</v>
      </c>
      <c r="AB277">
        <v>1</v>
      </c>
      <c r="AC277">
        <v>0</v>
      </c>
      <c r="AD277">
        <v>0</v>
      </c>
    </row>
    <row r="278" spans="1:30" x14ac:dyDescent="0.25">
      <c r="A278" s="8">
        <v>275</v>
      </c>
      <c r="B278">
        <v>274</v>
      </c>
      <c r="C278">
        <v>1</v>
      </c>
      <c r="D278">
        <v>1</v>
      </c>
      <c r="E278">
        <v>1</v>
      </c>
      <c r="F278">
        <v>1</v>
      </c>
      <c r="G278">
        <v>0</v>
      </c>
      <c r="H278">
        <v>0</v>
      </c>
      <c r="I278">
        <v>0</v>
      </c>
      <c r="J278">
        <v>0</v>
      </c>
      <c r="K278">
        <v>1</v>
      </c>
      <c r="L278">
        <v>0</v>
      </c>
      <c r="M278">
        <v>1</v>
      </c>
      <c r="N278">
        <v>1</v>
      </c>
      <c r="O278">
        <v>1</v>
      </c>
      <c r="P278" s="2">
        <v>1</v>
      </c>
      <c r="Q278">
        <v>1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0</v>
      </c>
      <c r="AA278">
        <v>1</v>
      </c>
      <c r="AB278">
        <v>1</v>
      </c>
      <c r="AC278">
        <v>1</v>
      </c>
      <c r="AD278">
        <v>0</v>
      </c>
    </row>
    <row r="279" spans="1:30" x14ac:dyDescent="0.25">
      <c r="A279" s="8">
        <v>276</v>
      </c>
      <c r="B279">
        <v>275</v>
      </c>
      <c r="C279">
        <v>0</v>
      </c>
      <c r="D279">
        <v>1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1</v>
      </c>
      <c r="L279">
        <v>0</v>
      </c>
      <c r="M279">
        <v>0</v>
      </c>
      <c r="N279">
        <v>1</v>
      </c>
      <c r="O279">
        <v>1</v>
      </c>
      <c r="P279" s="2">
        <v>1</v>
      </c>
      <c r="Q279">
        <v>0</v>
      </c>
      <c r="R279">
        <v>1</v>
      </c>
      <c r="S279">
        <v>1</v>
      </c>
      <c r="T279">
        <v>1</v>
      </c>
      <c r="U279">
        <v>0</v>
      </c>
      <c r="V279">
        <v>0</v>
      </c>
      <c r="W279">
        <v>1</v>
      </c>
      <c r="X279">
        <v>1</v>
      </c>
      <c r="Y279">
        <v>0</v>
      </c>
      <c r="Z279">
        <v>0</v>
      </c>
      <c r="AA279">
        <v>1</v>
      </c>
      <c r="AB279">
        <v>1</v>
      </c>
      <c r="AC279">
        <v>0</v>
      </c>
      <c r="AD279">
        <v>0</v>
      </c>
    </row>
    <row r="280" spans="1:30" x14ac:dyDescent="0.25">
      <c r="A280" s="8">
        <v>277</v>
      </c>
      <c r="B280">
        <v>276</v>
      </c>
      <c r="C280">
        <v>0</v>
      </c>
      <c r="D280">
        <v>1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1</v>
      </c>
      <c r="L280">
        <v>0</v>
      </c>
      <c r="M280">
        <v>0</v>
      </c>
      <c r="N280">
        <v>1</v>
      </c>
      <c r="O280">
        <v>1</v>
      </c>
      <c r="P280" s="2">
        <v>1</v>
      </c>
      <c r="Q280">
        <v>0</v>
      </c>
      <c r="R280">
        <v>1</v>
      </c>
      <c r="S280">
        <v>1</v>
      </c>
      <c r="T280">
        <v>1</v>
      </c>
      <c r="U280">
        <v>0</v>
      </c>
      <c r="V280">
        <v>0</v>
      </c>
      <c r="W280">
        <v>1</v>
      </c>
      <c r="X280">
        <v>1</v>
      </c>
      <c r="Y280">
        <v>0</v>
      </c>
      <c r="Z280">
        <v>0</v>
      </c>
      <c r="AA280">
        <v>1</v>
      </c>
      <c r="AB280">
        <v>1</v>
      </c>
      <c r="AC280">
        <v>0</v>
      </c>
      <c r="AD280">
        <v>0</v>
      </c>
    </row>
    <row r="281" spans="1:30" x14ac:dyDescent="0.25">
      <c r="A281" s="8">
        <v>278</v>
      </c>
      <c r="B281">
        <v>277</v>
      </c>
      <c r="C281">
        <v>0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1</v>
      </c>
      <c r="L281">
        <v>0</v>
      </c>
      <c r="M281">
        <v>0</v>
      </c>
      <c r="N281">
        <v>1</v>
      </c>
      <c r="O281">
        <v>1</v>
      </c>
      <c r="P281" s="2">
        <v>1</v>
      </c>
      <c r="Q281">
        <v>0</v>
      </c>
      <c r="R281">
        <v>1</v>
      </c>
      <c r="S281">
        <v>1</v>
      </c>
      <c r="T281">
        <v>1</v>
      </c>
      <c r="U281">
        <v>0</v>
      </c>
      <c r="V281">
        <v>0</v>
      </c>
      <c r="W281">
        <v>1</v>
      </c>
      <c r="X281">
        <v>1</v>
      </c>
      <c r="Y281">
        <v>0</v>
      </c>
      <c r="Z281">
        <v>0</v>
      </c>
      <c r="AA281">
        <v>1</v>
      </c>
      <c r="AB281">
        <v>1</v>
      </c>
      <c r="AC281">
        <v>0</v>
      </c>
      <c r="AD281">
        <v>0</v>
      </c>
    </row>
    <row r="282" spans="1:30" x14ac:dyDescent="0.25">
      <c r="A282" s="8">
        <v>279</v>
      </c>
      <c r="B282">
        <v>278</v>
      </c>
      <c r="C282">
        <v>0</v>
      </c>
      <c r="D282">
        <v>1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1</v>
      </c>
      <c r="L282">
        <v>0</v>
      </c>
      <c r="M282">
        <v>0</v>
      </c>
      <c r="N282">
        <v>1</v>
      </c>
      <c r="O282">
        <v>1</v>
      </c>
      <c r="P282" s="2">
        <v>1</v>
      </c>
      <c r="Q282">
        <v>0</v>
      </c>
      <c r="R282">
        <v>1</v>
      </c>
      <c r="S282">
        <v>1</v>
      </c>
      <c r="T282">
        <v>1</v>
      </c>
      <c r="U282">
        <v>0</v>
      </c>
      <c r="V282">
        <v>0</v>
      </c>
      <c r="W282">
        <v>1</v>
      </c>
      <c r="X282">
        <v>1</v>
      </c>
      <c r="Y282">
        <v>0</v>
      </c>
      <c r="Z282">
        <v>0</v>
      </c>
      <c r="AA282">
        <v>1</v>
      </c>
      <c r="AB282">
        <v>1</v>
      </c>
      <c r="AC282">
        <v>0</v>
      </c>
      <c r="AD282">
        <v>0</v>
      </c>
    </row>
    <row r="283" spans="1:30" x14ac:dyDescent="0.25">
      <c r="A283" s="8">
        <v>280</v>
      </c>
      <c r="B283">
        <v>279</v>
      </c>
      <c r="C283">
        <v>0</v>
      </c>
      <c r="D283">
        <v>1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1</v>
      </c>
      <c r="L283">
        <v>0</v>
      </c>
      <c r="M283">
        <v>0</v>
      </c>
      <c r="N283">
        <v>1</v>
      </c>
      <c r="O283">
        <v>1</v>
      </c>
      <c r="P283" s="2">
        <v>1</v>
      </c>
      <c r="Q283">
        <v>0</v>
      </c>
      <c r="R283">
        <v>1</v>
      </c>
      <c r="S283">
        <v>1</v>
      </c>
      <c r="T283">
        <v>1</v>
      </c>
      <c r="U283">
        <v>0</v>
      </c>
      <c r="V283">
        <v>0</v>
      </c>
      <c r="W283">
        <v>1</v>
      </c>
      <c r="X283">
        <v>1</v>
      </c>
      <c r="Y283">
        <v>0</v>
      </c>
      <c r="Z283">
        <v>0</v>
      </c>
      <c r="AA283">
        <v>1</v>
      </c>
      <c r="AB283">
        <v>1</v>
      </c>
      <c r="AC283">
        <v>0</v>
      </c>
      <c r="AD283">
        <v>0</v>
      </c>
    </row>
    <row r="284" spans="1:30" x14ac:dyDescent="0.25">
      <c r="A284" s="8">
        <v>281</v>
      </c>
      <c r="B284">
        <v>280</v>
      </c>
      <c r="C284">
        <v>0</v>
      </c>
      <c r="D284">
        <v>1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1</v>
      </c>
      <c r="L284">
        <v>0</v>
      </c>
      <c r="M284">
        <v>0</v>
      </c>
      <c r="N284">
        <v>1</v>
      </c>
      <c r="O284">
        <v>1</v>
      </c>
      <c r="P284" s="2">
        <v>1</v>
      </c>
      <c r="Q284">
        <v>0</v>
      </c>
      <c r="R284">
        <v>1</v>
      </c>
      <c r="S284">
        <v>1</v>
      </c>
      <c r="T284">
        <v>1</v>
      </c>
      <c r="U284">
        <v>0</v>
      </c>
      <c r="V284">
        <v>0</v>
      </c>
      <c r="W284">
        <v>1</v>
      </c>
      <c r="X284">
        <v>1</v>
      </c>
      <c r="Y284">
        <v>0</v>
      </c>
      <c r="Z284">
        <v>0</v>
      </c>
      <c r="AA284">
        <v>1</v>
      </c>
      <c r="AB284">
        <v>1</v>
      </c>
      <c r="AC284">
        <v>0</v>
      </c>
      <c r="AD284">
        <v>0</v>
      </c>
    </row>
    <row r="285" spans="1:30" x14ac:dyDescent="0.25">
      <c r="A285" s="8">
        <v>282</v>
      </c>
      <c r="B285">
        <v>281</v>
      </c>
      <c r="C285">
        <v>0</v>
      </c>
      <c r="D285">
        <v>1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1</v>
      </c>
      <c r="L285">
        <v>0</v>
      </c>
      <c r="M285">
        <v>1</v>
      </c>
      <c r="N285">
        <v>1</v>
      </c>
      <c r="O285">
        <v>1</v>
      </c>
      <c r="P285" s="2">
        <v>1</v>
      </c>
      <c r="Q285">
        <v>1</v>
      </c>
      <c r="R285">
        <v>1</v>
      </c>
      <c r="S285">
        <v>1</v>
      </c>
      <c r="T285">
        <v>1</v>
      </c>
      <c r="U285">
        <v>1</v>
      </c>
      <c r="V285">
        <v>0</v>
      </c>
      <c r="W285">
        <v>1</v>
      </c>
      <c r="X285">
        <v>1</v>
      </c>
      <c r="Y285">
        <v>0</v>
      </c>
      <c r="Z285">
        <v>0</v>
      </c>
      <c r="AA285">
        <v>1</v>
      </c>
      <c r="AB285">
        <v>1</v>
      </c>
      <c r="AC285">
        <v>0</v>
      </c>
      <c r="AD285">
        <v>0</v>
      </c>
    </row>
    <row r="286" spans="1:30" x14ac:dyDescent="0.25">
      <c r="A286" s="8">
        <v>283</v>
      </c>
      <c r="B286">
        <v>282</v>
      </c>
      <c r="C286">
        <v>0</v>
      </c>
      <c r="D286">
        <v>1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1</v>
      </c>
      <c r="L286">
        <v>0</v>
      </c>
      <c r="M286">
        <v>0</v>
      </c>
      <c r="N286">
        <v>1</v>
      </c>
      <c r="O286">
        <v>1</v>
      </c>
      <c r="P286" s="2">
        <v>1</v>
      </c>
      <c r="Q286">
        <v>0</v>
      </c>
      <c r="R286">
        <v>1</v>
      </c>
      <c r="S286">
        <v>1</v>
      </c>
      <c r="T286">
        <v>1</v>
      </c>
      <c r="U286">
        <v>0</v>
      </c>
      <c r="V286">
        <v>0</v>
      </c>
      <c r="W286">
        <v>1</v>
      </c>
      <c r="X286">
        <v>1</v>
      </c>
      <c r="Y286">
        <v>0</v>
      </c>
      <c r="Z286">
        <v>0</v>
      </c>
      <c r="AA286">
        <v>1</v>
      </c>
      <c r="AB286">
        <v>1</v>
      </c>
      <c r="AC286">
        <v>0</v>
      </c>
      <c r="AD286">
        <v>0</v>
      </c>
    </row>
    <row r="287" spans="1:30" x14ac:dyDescent="0.25">
      <c r="A287" s="8">
        <v>284</v>
      </c>
      <c r="B287">
        <v>283</v>
      </c>
      <c r="C287">
        <v>0</v>
      </c>
      <c r="D287">
        <v>1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1</v>
      </c>
      <c r="L287">
        <v>0</v>
      </c>
      <c r="M287">
        <v>0</v>
      </c>
      <c r="N287">
        <v>1</v>
      </c>
      <c r="O287">
        <v>1</v>
      </c>
      <c r="P287" s="2">
        <v>1</v>
      </c>
      <c r="Q287">
        <v>0</v>
      </c>
      <c r="R287">
        <v>1</v>
      </c>
      <c r="S287">
        <v>1</v>
      </c>
      <c r="T287">
        <v>1</v>
      </c>
      <c r="U287">
        <v>0</v>
      </c>
      <c r="V287">
        <v>0</v>
      </c>
      <c r="W287">
        <v>1</v>
      </c>
      <c r="X287">
        <v>1</v>
      </c>
      <c r="Y287">
        <v>0</v>
      </c>
      <c r="Z287">
        <v>0</v>
      </c>
      <c r="AA287">
        <v>1</v>
      </c>
      <c r="AB287">
        <v>1</v>
      </c>
      <c r="AC287">
        <v>0</v>
      </c>
      <c r="AD287">
        <v>0</v>
      </c>
    </row>
    <row r="288" spans="1:30" x14ac:dyDescent="0.25">
      <c r="A288" s="8">
        <v>285</v>
      </c>
      <c r="B288">
        <v>284</v>
      </c>
      <c r="C288">
        <v>0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1</v>
      </c>
      <c r="L288">
        <v>0</v>
      </c>
      <c r="M288">
        <v>0</v>
      </c>
      <c r="N288">
        <v>1</v>
      </c>
      <c r="O288">
        <v>1</v>
      </c>
      <c r="P288" s="2">
        <v>1</v>
      </c>
      <c r="Q288">
        <v>0</v>
      </c>
      <c r="R288">
        <v>1</v>
      </c>
      <c r="S288">
        <v>1</v>
      </c>
      <c r="T288">
        <v>1</v>
      </c>
      <c r="U288">
        <v>0</v>
      </c>
      <c r="V288">
        <v>0</v>
      </c>
      <c r="W288">
        <v>1</v>
      </c>
      <c r="X288">
        <v>1</v>
      </c>
      <c r="Y288">
        <v>0</v>
      </c>
      <c r="Z288">
        <v>0</v>
      </c>
      <c r="AA288">
        <v>1</v>
      </c>
      <c r="AB288">
        <v>1</v>
      </c>
      <c r="AC288">
        <v>0</v>
      </c>
      <c r="AD288">
        <v>0</v>
      </c>
    </row>
    <row r="289" spans="1:30" x14ac:dyDescent="0.25">
      <c r="A289" s="8">
        <v>286</v>
      </c>
      <c r="B289">
        <v>285</v>
      </c>
      <c r="C289">
        <v>0</v>
      </c>
      <c r="D289">
        <v>1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1</v>
      </c>
      <c r="L289">
        <v>0</v>
      </c>
      <c r="M289">
        <v>0</v>
      </c>
      <c r="N289">
        <v>1</v>
      </c>
      <c r="O289">
        <v>1</v>
      </c>
      <c r="P289" s="2">
        <v>1</v>
      </c>
      <c r="Q289">
        <v>0</v>
      </c>
      <c r="R289">
        <v>1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1</v>
      </c>
      <c r="Y289">
        <v>0</v>
      </c>
      <c r="Z289">
        <v>0</v>
      </c>
      <c r="AA289">
        <v>1</v>
      </c>
      <c r="AB289">
        <v>1</v>
      </c>
      <c r="AC289">
        <v>0</v>
      </c>
      <c r="AD289">
        <v>0</v>
      </c>
    </row>
    <row r="290" spans="1:30" x14ac:dyDescent="0.25">
      <c r="A290" s="8">
        <v>287</v>
      </c>
      <c r="B290">
        <v>286</v>
      </c>
      <c r="C290">
        <v>0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1</v>
      </c>
      <c r="L290">
        <v>0</v>
      </c>
      <c r="M290">
        <v>0</v>
      </c>
      <c r="N290">
        <v>1</v>
      </c>
      <c r="O290">
        <v>1</v>
      </c>
      <c r="P290" s="2">
        <v>1</v>
      </c>
      <c r="Q290">
        <v>0</v>
      </c>
      <c r="R290">
        <v>1</v>
      </c>
      <c r="S290">
        <v>1</v>
      </c>
      <c r="T290">
        <v>1</v>
      </c>
      <c r="U290">
        <v>0</v>
      </c>
      <c r="V290">
        <v>0</v>
      </c>
      <c r="W290">
        <v>1</v>
      </c>
      <c r="X290">
        <v>1</v>
      </c>
      <c r="Y290">
        <v>0</v>
      </c>
      <c r="Z290">
        <v>0</v>
      </c>
      <c r="AA290">
        <v>1</v>
      </c>
      <c r="AB290">
        <v>1</v>
      </c>
      <c r="AC290">
        <v>0</v>
      </c>
      <c r="AD290">
        <v>0</v>
      </c>
    </row>
    <row r="291" spans="1:30" x14ac:dyDescent="0.25">
      <c r="A291" s="8">
        <v>288</v>
      </c>
      <c r="B291">
        <v>287</v>
      </c>
      <c r="C291">
        <v>0</v>
      </c>
      <c r="D291">
        <v>1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1</v>
      </c>
      <c r="L291">
        <v>0</v>
      </c>
      <c r="M291">
        <v>0</v>
      </c>
      <c r="N291">
        <v>1</v>
      </c>
      <c r="O291">
        <v>1</v>
      </c>
      <c r="P291" s="2">
        <v>1</v>
      </c>
      <c r="Q291">
        <v>0</v>
      </c>
      <c r="R291">
        <v>1</v>
      </c>
      <c r="S291">
        <v>1</v>
      </c>
      <c r="T291">
        <v>1</v>
      </c>
      <c r="U291">
        <v>0</v>
      </c>
      <c r="V291">
        <v>0</v>
      </c>
      <c r="W291">
        <v>1</v>
      </c>
      <c r="X291">
        <v>1</v>
      </c>
      <c r="Y291">
        <v>0</v>
      </c>
      <c r="Z291">
        <v>0</v>
      </c>
      <c r="AA291">
        <v>1</v>
      </c>
      <c r="AB291">
        <v>1</v>
      </c>
      <c r="AC291">
        <v>0</v>
      </c>
      <c r="AD291">
        <v>0</v>
      </c>
    </row>
    <row r="292" spans="1:30" x14ac:dyDescent="0.25">
      <c r="A292" s="8">
        <v>289</v>
      </c>
      <c r="B292">
        <v>288</v>
      </c>
      <c r="C292">
        <v>0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1</v>
      </c>
      <c r="L292">
        <v>0</v>
      </c>
      <c r="M292">
        <v>1</v>
      </c>
      <c r="N292">
        <v>1</v>
      </c>
      <c r="O292">
        <v>1</v>
      </c>
      <c r="P292" s="2">
        <v>1</v>
      </c>
      <c r="Q292">
        <v>1</v>
      </c>
      <c r="R292">
        <v>1</v>
      </c>
      <c r="S292">
        <v>1</v>
      </c>
      <c r="T292">
        <v>1</v>
      </c>
      <c r="U292">
        <v>1</v>
      </c>
      <c r="V292">
        <v>0</v>
      </c>
      <c r="W292">
        <v>1</v>
      </c>
      <c r="X292">
        <v>1</v>
      </c>
      <c r="Y292">
        <v>0</v>
      </c>
      <c r="Z292">
        <v>0</v>
      </c>
      <c r="AA292">
        <v>1</v>
      </c>
      <c r="AB292">
        <v>1</v>
      </c>
      <c r="AC292">
        <v>0</v>
      </c>
      <c r="AD292">
        <v>0</v>
      </c>
    </row>
    <row r="293" spans="1:30" x14ac:dyDescent="0.25">
      <c r="A293" s="8">
        <v>290</v>
      </c>
      <c r="B293">
        <v>289</v>
      </c>
      <c r="C293">
        <v>0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1</v>
      </c>
      <c r="L293">
        <v>0</v>
      </c>
      <c r="M293">
        <v>0</v>
      </c>
      <c r="N293">
        <v>1</v>
      </c>
      <c r="O293">
        <v>1</v>
      </c>
      <c r="P293" s="2">
        <v>1</v>
      </c>
      <c r="Q293">
        <v>0</v>
      </c>
      <c r="R293">
        <v>1</v>
      </c>
      <c r="S293">
        <v>1</v>
      </c>
      <c r="T293">
        <v>1</v>
      </c>
      <c r="U293">
        <v>0</v>
      </c>
      <c r="V293">
        <v>0</v>
      </c>
      <c r="W293">
        <v>1</v>
      </c>
      <c r="X293">
        <v>1</v>
      </c>
      <c r="Y293">
        <v>0</v>
      </c>
      <c r="Z293">
        <v>0</v>
      </c>
      <c r="AA293">
        <v>1</v>
      </c>
      <c r="AB293">
        <v>1</v>
      </c>
      <c r="AC293">
        <v>0</v>
      </c>
      <c r="AD293">
        <v>0</v>
      </c>
    </row>
    <row r="294" spans="1:30" x14ac:dyDescent="0.25">
      <c r="A294" s="8">
        <v>291</v>
      </c>
      <c r="B294">
        <v>290</v>
      </c>
      <c r="C294">
        <v>0</v>
      </c>
      <c r="D294">
        <v>1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1</v>
      </c>
      <c r="L294">
        <v>0</v>
      </c>
      <c r="M294">
        <v>0</v>
      </c>
      <c r="N294">
        <v>1</v>
      </c>
      <c r="O294">
        <v>1</v>
      </c>
      <c r="P294" s="2">
        <v>1</v>
      </c>
      <c r="Q294">
        <v>0</v>
      </c>
      <c r="R294">
        <v>1</v>
      </c>
      <c r="S294">
        <v>1</v>
      </c>
      <c r="T294">
        <v>1</v>
      </c>
      <c r="U294">
        <v>0</v>
      </c>
      <c r="V294">
        <v>0</v>
      </c>
      <c r="W294">
        <v>1</v>
      </c>
      <c r="X294">
        <v>1</v>
      </c>
      <c r="Y294">
        <v>0</v>
      </c>
      <c r="Z294">
        <v>0</v>
      </c>
      <c r="AA294">
        <v>1</v>
      </c>
      <c r="AB294">
        <v>1</v>
      </c>
      <c r="AC294">
        <v>0</v>
      </c>
      <c r="AD294">
        <v>0</v>
      </c>
    </row>
    <row r="295" spans="1:30" x14ac:dyDescent="0.25">
      <c r="A295" s="8">
        <v>292</v>
      </c>
      <c r="B295">
        <v>291</v>
      </c>
      <c r="C295">
        <v>0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1</v>
      </c>
      <c r="L295">
        <v>0</v>
      </c>
      <c r="M295">
        <v>0</v>
      </c>
      <c r="N295">
        <v>1</v>
      </c>
      <c r="O295">
        <v>1</v>
      </c>
      <c r="P295" s="2">
        <v>1</v>
      </c>
      <c r="Q295">
        <v>0</v>
      </c>
      <c r="R295">
        <v>1</v>
      </c>
      <c r="S295">
        <v>1</v>
      </c>
      <c r="T295">
        <v>1</v>
      </c>
      <c r="U295">
        <v>0</v>
      </c>
      <c r="V295">
        <v>0</v>
      </c>
      <c r="W295">
        <v>1</v>
      </c>
      <c r="X295">
        <v>1</v>
      </c>
      <c r="Y295">
        <v>0</v>
      </c>
      <c r="Z295">
        <v>0</v>
      </c>
      <c r="AA295">
        <v>1</v>
      </c>
      <c r="AB295">
        <v>1</v>
      </c>
      <c r="AC295">
        <v>0</v>
      </c>
      <c r="AD295">
        <v>0</v>
      </c>
    </row>
    <row r="296" spans="1:30" x14ac:dyDescent="0.25">
      <c r="A296" s="8">
        <v>293</v>
      </c>
      <c r="B296">
        <v>292</v>
      </c>
      <c r="C296">
        <v>0</v>
      </c>
      <c r="D296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0</v>
      </c>
      <c r="N296">
        <v>1</v>
      </c>
      <c r="O296">
        <v>1</v>
      </c>
      <c r="P296" s="2">
        <v>1</v>
      </c>
      <c r="Q296">
        <v>0</v>
      </c>
      <c r="R296">
        <v>1</v>
      </c>
      <c r="S296">
        <v>1</v>
      </c>
      <c r="T296">
        <v>1</v>
      </c>
      <c r="U296">
        <v>0</v>
      </c>
      <c r="V296">
        <v>0</v>
      </c>
      <c r="W296">
        <v>1</v>
      </c>
      <c r="X296">
        <v>1</v>
      </c>
      <c r="Y296">
        <v>0</v>
      </c>
      <c r="Z296">
        <v>0</v>
      </c>
      <c r="AA296">
        <v>1</v>
      </c>
      <c r="AB296">
        <v>1</v>
      </c>
      <c r="AC296">
        <v>0</v>
      </c>
      <c r="AD296">
        <v>0</v>
      </c>
    </row>
    <row r="297" spans="1:30" x14ac:dyDescent="0.25">
      <c r="A297" s="8">
        <v>294</v>
      </c>
      <c r="B297">
        <v>293</v>
      </c>
      <c r="C297">
        <v>0</v>
      </c>
      <c r="D297">
        <v>1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1</v>
      </c>
      <c r="L297">
        <v>0</v>
      </c>
      <c r="M297">
        <v>0</v>
      </c>
      <c r="N297">
        <v>1</v>
      </c>
      <c r="O297">
        <v>1</v>
      </c>
      <c r="P297" s="2">
        <v>1</v>
      </c>
      <c r="Q297">
        <v>0</v>
      </c>
      <c r="R297">
        <v>1</v>
      </c>
      <c r="S297">
        <v>1</v>
      </c>
      <c r="T297">
        <v>1</v>
      </c>
      <c r="U297">
        <v>0</v>
      </c>
      <c r="V297">
        <v>0</v>
      </c>
      <c r="W297">
        <v>1</v>
      </c>
      <c r="X297">
        <v>1</v>
      </c>
      <c r="Y297">
        <v>0</v>
      </c>
      <c r="Z297">
        <v>0</v>
      </c>
      <c r="AA297">
        <v>1</v>
      </c>
      <c r="AB297">
        <v>1</v>
      </c>
      <c r="AC297">
        <v>0</v>
      </c>
      <c r="AD297">
        <v>0</v>
      </c>
    </row>
    <row r="298" spans="1:30" x14ac:dyDescent="0.25">
      <c r="A298" s="8">
        <v>295</v>
      </c>
      <c r="B298">
        <v>294</v>
      </c>
      <c r="C298">
        <v>0</v>
      </c>
      <c r="D298">
        <v>1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1</v>
      </c>
      <c r="L298">
        <v>0</v>
      </c>
      <c r="M298">
        <v>0</v>
      </c>
      <c r="N298">
        <v>1</v>
      </c>
      <c r="O298">
        <v>1</v>
      </c>
      <c r="P298" s="2">
        <v>1</v>
      </c>
      <c r="Q298">
        <v>0</v>
      </c>
      <c r="R298">
        <v>1</v>
      </c>
      <c r="S298">
        <v>1</v>
      </c>
      <c r="T298">
        <v>1</v>
      </c>
      <c r="U298">
        <v>0</v>
      </c>
      <c r="V298">
        <v>0</v>
      </c>
      <c r="W298">
        <v>1</v>
      </c>
      <c r="X298">
        <v>1</v>
      </c>
      <c r="Y298">
        <v>0</v>
      </c>
      <c r="Z298">
        <v>0</v>
      </c>
      <c r="AA298">
        <v>1</v>
      </c>
      <c r="AB298">
        <v>1</v>
      </c>
      <c r="AC298">
        <v>0</v>
      </c>
      <c r="AD298">
        <v>0</v>
      </c>
    </row>
    <row r="299" spans="1:30" x14ac:dyDescent="0.25">
      <c r="A299" s="8">
        <v>296</v>
      </c>
      <c r="B299">
        <v>295</v>
      </c>
      <c r="C299">
        <v>0</v>
      </c>
      <c r="D299">
        <v>1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1</v>
      </c>
      <c r="L299">
        <v>0</v>
      </c>
      <c r="M299">
        <v>1</v>
      </c>
      <c r="N299">
        <v>1</v>
      </c>
      <c r="O299">
        <v>1</v>
      </c>
      <c r="P299" s="2">
        <v>1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0</v>
      </c>
      <c r="W299">
        <v>1</v>
      </c>
      <c r="X299">
        <v>1</v>
      </c>
      <c r="Y299">
        <v>0</v>
      </c>
      <c r="Z299">
        <v>0</v>
      </c>
      <c r="AA299">
        <v>1</v>
      </c>
      <c r="AB299">
        <v>1</v>
      </c>
      <c r="AC299">
        <v>0</v>
      </c>
      <c r="AD299">
        <v>0</v>
      </c>
    </row>
    <row r="300" spans="1:30" x14ac:dyDescent="0.25">
      <c r="A300" s="8">
        <v>297</v>
      </c>
      <c r="B300">
        <v>296</v>
      </c>
      <c r="C300"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1</v>
      </c>
      <c r="L300">
        <v>0</v>
      </c>
      <c r="M300">
        <v>0</v>
      </c>
      <c r="N300">
        <v>1</v>
      </c>
      <c r="O300">
        <v>1</v>
      </c>
      <c r="P300" s="2">
        <v>1</v>
      </c>
      <c r="Q300">
        <v>0</v>
      </c>
      <c r="R300">
        <v>1</v>
      </c>
      <c r="S300">
        <v>1</v>
      </c>
      <c r="T300">
        <v>1</v>
      </c>
      <c r="U300">
        <v>0</v>
      </c>
      <c r="V300">
        <v>0</v>
      </c>
      <c r="W300">
        <v>1</v>
      </c>
      <c r="X300">
        <v>1</v>
      </c>
      <c r="Y300">
        <v>0</v>
      </c>
      <c r="Z300">
        <v>0</v>
      </c>
      <c r="AA300">
        <v>1</v>
      </c>
      <c r="AB300">
        <v>1</v>
      </c>
      <c r="AC300">
        <v>0</v>
      </c>
      <c r="AD300">
        <v>0</v>
      </c>
    </row>
    <row r="301" spans="1:30" x14ac:dyDescent="0.25">
      <c r="A301" s="8">
        <v>298</v>
      </c>
      <c r="B301">
        <v>297</v>
      </c>
      <c r="C301">
        <v>0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1</v>
      </c>
      <c r="L301">
        <v>0</v>
      </c>
      <c r="M301">
        <v>0</v>
      </c>
      <c r="N301">
        <v>1</v>
      </c>
      <c r="O301">
        <v>1</v>
      </c>
      <c r="P301" s="2">
        <v>1</v>
      </c>
      <c r="Q301">
        <v>0</v>
      </c>
      <c r="R301">
        <v>1</v>
      </c>
      <c r="S301">
        <v>1</v>
      </c>
      <c r="T301">
        <v>1</v>
      </c>
      <c r="U301">
        <v>0</v>
      </c>
      <c r="V301">
        <v>0</v>
      </c>
      <c r="W301">
        <v>1</v>
      </c>
      <c r="X301">
        <v>1</v>
      </c>
      <c r="Y301">
        <v>0</v>
      </c>
      <c r="Z301">
        <v>0</v>
      </c>
      <c r="AA301">
        <v>1</v>
      </c>
      <c r="AB301">
        <v>1</v>
      </c>
      <c r="AC301">
        <v>0</v>
      </c>
      <c r="AD301">
        <v>0</v>
      </c>
    </row>
    <row r="302" spans="1:30" x14ac:dyDescent="0.25">
      <c r="A302" s="8">
        <v>299</v>
      </c>
      <c r="B302">
        <v>298</v>
      </c>
      <c r="C302">
        <v>0</v>
      </c>
      <c r="D302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1</v>
      </c>
      <c r="L302">
        <v>0</v>
      </c>
      <c r="M302">
        <v>0</v>
      </c>
      <c r="N302">
        <v>1</v>
      </c>
      <c r="O302">
        <v>1</v>
      </c>
      <c r="P302" s="2">
        <v>1</v>
      </c>
      <c r="Q302">
        <v>0</v>
      </c>
      <c r="R302">
        <v>1</v>
      </c>
      <c r="S302">
        <v>1</v>
      </c>
      <c r="T302">
        <v>1</v>
      </c>
      <c r="U302">
        <v>0</v>
      </c>
      <c r="V302">
        <v>0</v>
      </c>
      <c r="W302">
        <v>1</v>
      </c>
      <c r="X302">
        <v>1</v>
      </c>
      <c r="Y302">
        <v>0</v>
      </c>
      <c r="Z302">
        <v>0</v>
      </c>
      <c r="AA302">
        <v>1</v>
      </c>
      <c r="AB302">
        <v>1</v>
      </c>
      <c r="AC302">
        <v>0</v>
      </c>
      <c r="AD302">
        <v>0</v>
      </c>
    </row>
    <row r="303" spans="1:30" x14ac:dyDescent="0.25">
      <c r="A303" s="8">
        <v>300</v>
      </c>
      <c r="B303">
        <v>299</v>
      </c>
      <c r="C303">
        <v>0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1</v>
      </c>
      <c r="L303">
        <v>0</v>
      </c>
      <c r="M303">
        <v>0</v>
      </c>
      <c r="N303">
        <v>1</v>
      </c>
      <c r="O303">
        <v>1</v>
      </c>
      <c r="P303" s="2">
        <v>1</v>
      </c>
      <c r="Q303">
        <v>0</v>
      </c>
      <c r="R303">
        <v>1</v>
      </c>
      <c r="S303">
        <v>1</v>
      </c>
      <c r="T303">
        <v>1</v>
      </c>
      <c r="U303">
        <v>0</v>
      </c>
      <c r="V303">
        <v>0</v>
      </c>
      <c r="W303">
        <v>1</v>
      </c>
      <c r="X303">
        <v>1</v>
      </c>
      <c r="Y303">
        <v>0</v>
      </c>
      <c r="Z303">
        <v>0</v>
      </c>
      <c r="AA303">
        <v>1</v>
      </c>
      <c r="AB303">
        <v>1</v>
      </c>
      <c r="AC303">
        <v>0</v>
      </c>
      <c r="AD303">
        <v>0</v>
      </c>
    </row>
    <row r="304" spans="1:30" x14ac:dyDescent="0.25">
      <c r="A304" s="8">
        <v>301</v>
      </c>
      <c r="B304">
        <v>300</v>
      </c>
      <c r="C304">
        <v>0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1</v>
      </c>
      <c r="L304">
        <v>0</v>
      </c>
      <c r="M304">
        <v>0</v>
      </c>
      <c r="N304">
        <v>1</v>
      </c>
      <c r="O304">
        <v>1</v>
      </c>
      <c r="P304" s="2">
        <v>1</v>
      </c>
      <c r="Q304">
        <v>0</v>
      </c>
      <c r="R304">
        <v>1</v>
      </c>
      <c r="S304">
        <v>1</v>
      </c>
      <c r="T304">
        <v>1</v>
      </c>
      <c r="U304">
        <v>0</v>
      </c>
      <c r="V304">
        <v>0</v>
      </c>
      <c r="W304">
        <v>1</v>
      </c>
      <c r="X304">
        <v>1</v>
      </c>
      <c r="Y304">
        <v>0</v>
      </c>
      <c r="Z304">
        <v>0</v>
      </c>
      <c r="AA304">
        <v>1</v>
      </c>
      <c r="AB304">
        <v>1</v>
      </c>
      <c r="AC304">
        <v>0</v>
      </c>
      <c r="AD304">
        <v>0</v>
      </c>
    </row>
    <row r="305" spans="1:30" x14ac:dyDescent="0.25">
      <c r="A305" s="8">
        <v>302</v>
      </c>
      <c r="B305">
        <v>301</v>
      </c>
      <c r="C305">
        <v>0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1</v>
      </c>
      <c r="L305">
        <v>0</v>
      </c>
      <c r="M305">
        <v>0</v>
      </c>
      <c r="N305">
        <v>1</v>
      </c>
      <c r="O305">
        <v>1</v>
      </c>
      <c r="P305" s="2">
        <v>1</v>
      </c>
      <c r="Q305">
        <v>0</v>
      </c>
      <c r="R305">
        <v>1</v>
      </c>
      <c r="S305">
        <v>1</v>
      </c>
      <c r="T305">
        <v>1</v>
      </c>
      <c r="U305">
        <v>0</v>
      </c>
      <c r="V305">
        <v>0</v>
      </c>
      <c r="W305">
        <v>1</v>
      </c>
      <c r="X305">
        <v>1</v>
      </c>
      <c r="Y305">
        <v>0</v>
      </c>
      <c r="Z305">
        <v>0</v>
      </c>
      <c r="AA305">
        <v>1</v>
      </c>
      <c r="AB305">
        <v>1</v>
      </c>
      <c r="AC305">
        <v>0</v>
      </c>
      <c r="AD305">
        <v>0</v>
      </c>
    </row>
    <row r="306" spans="1:30" x14ac:dyDescent="0.25">
      <c r="A306" s="8">
        <v>303</v>
      </c>
      <c r="B306">
        <v>302</v>
      </c>
      <c r="C306">
        <v>0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1</v>
      </c>
      <c r="L306">
        <v>0</v>
      </c>
      <c r="M306">
        <v>1</v>
      </c>
      <c r="N306">
        <v>1</v>
      </c>
      <c r="O306">
        <v>1</v>
      </c>
      <c r="P306" s="2">
        <v>1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0</v>
      </c>
      <c r="W306">
        <v>1</v>
      </c>
      <c r="X306">
        <v>1</v>
      </c>
      <c r="Y306">
        <v>0</v>
      </c>
      <c r="Z306">
        <v>0</v>
      </c>
      <c r="AA306">
        <v>1</v>
      </c>
      <c r="AB306">
        <v>1</v>
      </c>
      <c r="AC306">
        <v>0</v>
      </c>
      <c r="AD306">
        <v>0</v>
      </c>
    </row>
    <row r="307" spans="1:30" x14ac:dyDescent="0.25">
      <c r="A307" s="8">
        <v>304</v>
      </c>
      <c r="B307">
        <v>303</v>
      </c>
      <c r="C307">
        <v>0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1</v>
      </c>
      <c r="L307">
        <v>0</v>
      </c>
      <c r="M307">
        <v>0</v>
      </c>
      <c r="N307">
        <v>1</v>
      </c>
      <c r="O307">
        <v>1</v>
      </c>
      <c r="P307" s="2">
        <v>1</v>
      </c>
      <c r="Q307">
        <v>0</v>
      </c>
      <c r="R307">
        <v>1</v>
      </c>
      <c r="S307">
        <v>1</v>
      </c>
      <c r="T307">
        <v>1</v>
      </c>
      <c r="U307">
        <v>0</v>
      </c>
      <c r="V307">
        <v>0</v>
      </c>
      <c r="W307">
        <v>1</v>
      </c>
      <c r="X307">
        <v>1</v>
      </c>
      <c r="Y307">
        <v>0</v>
      </c>
      <c r="Z307">
        <v>0</v>
      </c>
      <c r="AA307">
        <v>1</v>
      </c>
      <c r="AB307">
        <v>1</v>
      </c>
      <c r="AC307">
        <v>0</v>
      </c>
      <c r="AD307">
        <v>0</v>
      </c>
    </row>
    <row r="308" spans="1:30" x14ac:dyDescent="0.25">
      <c r="A308" s="8">
        <v>305</v>
      </c>
      <c r="B308">
        <v>304</v>
      </c>
      <c r="C308"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1</v>
      </c>
      <c r="L308">
        <v>0</v>
      </c>
      <c r="M308">
        <v>0</v>
      </c>
      <c r="N308">
        <v>1</v>
      </c>
      <c r="O308">
        <v>1</v>
      </c>
      <c r="P308" s="2">
        <v>1</v>
      </c>
      <c r="Q308">
        <v>0</v>
      </c>
      <c r="R308">
        <v>1</v>
      </c>
      <c r="S308">
        <v>1</v>
      </c>
      <c r="T308">
        <v>1</v>
      </c>
      <c r="U308">
        <v>0</v>
      </c>
      <c r="V308">
        <v>0</v>
      </c>
      <c r="W308">
        <v>1</v>
      </c>
      <c r="X308">
        <v>1</v>
      </c>
      <c r="Y308">
        <v>0</v>
      </c>
      <c r="Z308">
        <v>0</v>
      </c>
      <c r="AA308">
        <v>1</v>
      </c>
      <c r="AB308">
        <v>1</v>
      </c>
      <c r="AC308">
        <v>0</v>
      </c>
      <c r="AD308">
        <v>0</v>
      </c>
    </row>
    <row r="309" spans="1:30" x14ac:dyDescent="0.25">
      <c r="A309" s="8">
        <v>306</v>
      </c>
      <c r="B309">
        <v>305</v>
      </c>
      <c r="C309">
        <v>0</v>
      </c>
      <c r="D309">
        <v>1</v>
      </c>
      <c r="E309">
        <v>1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1</v>
      </c>
      <c r="L309">
        <v>0</v>
      </c>
      <c r="M309">
        <v>0</v>
      </c>
      <c r="N309">
        <v>1</v>
      </c>
      <c r="O309">
        <v>1</v>
      </c>
      <c r="P309" s="2">
        <v>1</v>
      </c>
      <c r="Q309">
        <v>0</v>
      </c>
      <c r="R309">
        <v>1</v>
      </c>
      <c r="S309">
        <v>1</v>
      </c>
      <c r="T309">
        <v>1</v>
      </c>
      <c r="U309">
        <v>0</v>
      </c>
      <c r="V309">
        <v>1</v>
      </c>
      <c r="W309">
        <v>1</v>
      </c>
      <c r="X309">
        <v>1</v>
      </c>
      <c r="Y309">
        <v>1</v>
      </c>
      <c r="Z309">
        <v>0</v>
      </c>
      <c r="AA309">
        <v>1</v>
      </c>
      <c r="AB309">
        <v>1</v>
      </c>
      <c r="AC309">
        <v>1</v>
      </c>
      <c r="AD309">
        <v>0</v>
      </c>
    </row>
    <row r="310" spans="1:30" x14ac:dyDescent="0.25">
      <c r="A310" s="8">
        <v>307</v>
      </c>
      <c r="B310">
        <v>306</v>
      </c>
      <c r="C310">
        <v>0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1</v>
      </c>
      <c r="L310">
        <v>0</v>
      </c>
      <c r="M310">
        <v>0</v>
      </c>
      <c r="N310">
        <v>1</v>
      </c>
      <c r="O310">
        <v>1</v>
      </c>
      <c r="P310" s="2">
        <v>1</v>
      </c>
      <c r="Q310">
        <v>0</v>
      </c>
      <c r="R310">
        <v>1</v>
      </c>
      <c r="S310">
        <v>1</v>
      </c>
      <c r="T310">
        <v>1</v>
      </c>
      <c r="U310">
        <v>0</v>
      </c>
      <c r="V310">
        <v>0</v>
      </c>
      <c r="W310">
        <v>1</v>
      </c>
      <c r="X310">
        <v>1</v>
      </c>
      <c r="Y310">
        <v>0</v>
      </c>
      <c r="Z310">
        <v>0</v>
      </c>
      <c r="AA310">
        <v>1</v>
      </c>
      <c r="AB310">
        <v>1</v>
      </c>
      <c r="AC310">
        <v>0</v>
      </c>
      <c r="AD310">
        <v>0</v>
      </c>
    </row>
    <row r="311" spans="1:30" x14ac:dyDescent="0.25">
      <c r="A311" s="8">
        <v>308</v>
      </c>
      <c r="B311">
        <v>307</v>
      </c>
      <c r="C311">
        <v>0</v>
      </c>
      <c r="D311">
        <v>1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1</v>
      </c>
      <c r="L311">
        <v>0</v>
      </c>
      <c r="M311">
        <v>0</v>
      </c>
      <c r="N311">
        <v>1</v>
      </c>
      <c r="O311">
        <v>1</v>
      </c>
      <c r="P311" s="2">
        <v>1</v>
      </c>
      <c r="Q311">
        <v>0</v>
      </c>
      <c r="R311">
        <v>1</v>
      </c>
      <c r="S311">
        <v>1</v>
      </c>
      <c r="T311">
        <v>1</v>
      </c>
      <c r="U311">
        <v>0</v>
      </c>
      <c r="V311">
        <v>0</v>
      </c>
      <c r="W311">
        <v>1</v>
      </c>
      <c r="X311">
        <v>1</v>
      </c>
      <c r="Y311">
        <v>0</v>
      </c>
      <c r="Z311">
        <v>0</v>
      </c>
      <c r="AA311">
        <v>1</v>
      </c>
      <c r="AB311">
        <v>1</v>
      </c>
      <c r="AC311">
        <v>0</v>
      </c>
      <c r="AD311">
        <v>0</v>
      </c>
    </row>
    <row r="312" spans="1:30" x14ac:dyDescent="0.25">
      <c r="A312" s="8">
        <v>309</v>
      </c>
      <c r="B312">
        <v>308</v>
      </c>
      <c r="C312">
        <v>0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1</v>
      </c>
      <c r="L312">
        <v>0</v>
      </c>
      <c r="M312">
        <v>0</v>
      </c>
      <c r="N312">
        <v>1</v>
      </c>
      <c r="O312">
        <v>1</v>
      </c>
      <c r="P312" s="2">
        <v>1</v>
      </c>
      <c r="Q312">
        <v>0</v>
      </c>
      <c r="R312">
        <v>1</v>
      </c>
      <c r="S312">
        <v>1</v>
      </c>
      <c r="T312">
        <v>1</v>
      </c>
      <c r="U312">
        <v>0</v>
      </c>
      <c r="V312">
        <v>0</v>
      </c>
      <c r="W312">
        <v>1</v>
      </c>
      <c r="X312">
        <v>1</v>
      </c>
      <c r="Y312">
        <v>0</v>
      </c>
      <c r="Z312">
        <v>0</v>
      </c>
      <c r="AA312">
        <v>1</v>
      </c>
      <c r="AB312">
        <v>1</v>
      </c>
      <c r="AC312">
        <v>0</v>
      </c>
      <c r="AD312">
        <v>0</v>
      </c>
    </row>
    <row r="313" spans="1:30" x14ac:dyDescent="0.25">
      <c r="A313" s="8">
        <v>310</v>
      </c>
      <c r="B313">
        <v>309</v>
      </c>
      <c r="C313">
        <v>0</v>
      </c>
      <c r="D313">
        <v>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1</v>
      </c>
      <c r="L313">
        <v>0</v>
      </c>
      <c r="M313">
        <v>1</v>
      </c>
      <c r="N313">
        <v>1</v>
      </c>
      <c r="O313">
        <v>1</v>
      </c>
      <c r="P313" s="2">
        <v>1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0</v>
      </c>
      <c r="W313">
        <v>1</v>
      </c>
      <c r="X313">
        <v>1</v>
      </c>
      <c r="Y313">
        <v>0</v>
      </c>
      <c r="Z313">
        <v>0</v>
      </c>
      <c r="AA313">
        <v>1</v>
      </c>
      <c r="AB313">
        <v>1</v>
      </c>
      <c r="AC313">
        <v>0</v>
      </c>
      <c r="AD313">
        <v>0</v>
      </c>
    </row>
    <row r="314" spans="1:30" x14ac:dyDescent="0.25">
      <c r="A314" s="8">
        <v>311</v>
      </c>
      <c r="B314">
        <v>310</v>
      </c>
      <c r="C314">
        <v>0</v>
      </c>
      <c r="D314">
        <v>1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1</v>
      </c>
      <c r="L314">
        <v>0</v>
      </c>
      <c r="M314">
        <v>0</v>
      </c>
      <c r="N314">
        <v>1</v>
      </c>
      <c r="O314">
        <v>1</v>
      </c>
      <c r="P314" s="2">
        <v>1</v>
      </c>
      <c r="Q314">
        <v>0</v>
      </c>
      <c r="R314">
        <v>1</v>
      </c>
      <c r="S314">
        <v>1</v>
      </c>
      <c r="T314">
        <v>1</v>
      </c>
      <c r="U314">
        <v>0</v>
      </c>
      <c r="V314">
        <v>0</v>
      </c>
      <c r="W314">
        <v>1</v>
      </c>
      <c r="X314">
        <v>1</v>
      </c>
      <c r="Y314">
        <v>0</v>
      </c>
      <c r="Z314">
        <v>0</v>
      </c>
      <c r="AA314">
        <v>1</v>
      </c>
      <c r="AB314">
        <v>1</v>
      </c>
      <c r="AC314">
        <v>0</v>
      </c>
      <c r="AD314">
        <v>0</v>
      </c>
    </row>
    <row r="315" spans="1:30" x14ac:dyDescent="0.25">
      <c r="A315" s="8">
        <v>312</v>
      </c>
      <c r="B315">
        <v>311</v>
      </c>
      <c r="C315">
        <v>0</v>
      </c>
      <c r="D315">
        <v>1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1</v>
      </c>
      <c r="L315">
        <v>0</v>
      </c>
      <c r="M315">
        <v>0</v>
      </c>
      <c r="N315">
        <v>1</v>
      </c>
      <c r="O315">
        <v>1</v>
      </c>
      <c r="P315" s="2">
        <v>1</v>
      </c>
      <c r="Q315">
        <v>0</v>
      </c>
      <c r="R315">
        <v>1</v>
      </c>
      <c r="S315">
        <v>1</v>
      </c>
      <c r="T315">
        <v>1</v>
      </c>
      <c r="U315">
        <v>0</v>
      </c>
      <c r="V315">
        <v>0</v>
      </c>
      <c r="W315">
        <v>1</v>
      </c>
      <c r="X315">
        <v>1</v>
      </c>
      <c r="Y315">
        <v>0</v>
      </c>
      <c r="Z315">
        <v>0</v>
      </c>
      <c r="AA315">
        <v>1</v>
      </c>
      <c r="AB315">
        <v>1</v>
      </c>
      <c r="AC315">
        <v>0</v>
      </c>
      <c r="AD315">
        <v>0</v>
      </c>
    </row>
    <row r="316" spans="1:30" x14ac:dyDescent="0.25">
      <c r="A316" s="8">
        <v>313</v>
      </c>
      <c r="B316">
        <v>312</v>
      </c>
      <c r="C316">
        <v>0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1</v>
      </c>
      <c r="L316">
        <v>0</v>
      </c>
      <c r="M316">
        <v>0</v>
      </c>
      <c r="N316">
        <v>1</v>
      </c>
      <c r="O316">
        <v>1</v>
      </c>
      <c r="P316" s="2">
        <v>1</v>
      </c>
      <c r="Q316">
        <v>0</v>
      </c>
      <c r="R316">
        <v>1</v>
      </c>
      <c r="S316">
        <v>1</v>
      </c>
      <c r="T316">
        <v>1</v>
      </c>
      <c r="U316">
        <v>0</v>
      </c>
      <c r="V316">
        <v>0</v>
      </c>
      <c r="W316">
        <v>1</v>
      </c>
      <c r="X316">
        <v>1</v>
      </c>
      <c r="Y316">
        <v>0</v>
      </c>
      <c r="Z316">
        <v>0</v>
      </c>
      <c r="AA316">
        <v>1</v>
      </c>
      <c r="AB316">
        <v>1</v>
      </c>
      <c r="AC316">
        <v>0</v>
      </c>
      <c r="AD316">
        <v>0</v>
      </c>
    </row>
    <row r="317" spans="1:30" x14ac:dyDescent="0.25">
      <c r="A317" s="8">
        <v>314</v>
      </c>
      <c r="B317">
        <v>313</v>
      </c>
      <c r="C317">
        <v>0</v>
      </c>
      <c r="D317">
        <v>1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1</v>
      </c>
      <c r="L317">
        <v>0</v>
      </c>
      <c r="M317">
        <v>0</v>
      </c>
      <c r="N317">
        <v>1</v>
      </c>
      <c r="O317">
        <v>1</v>
      </c>
      <c r="P317" s="2">
        <v>1</v>
      </c>
      <c r="Q317">
        <v>0</v>
      </c>
      <c r="R317">
        <v>1</v>
      </c>
      <c r="S317">
        <v>1</v>
      </c>
      <c r="T317">
        <v>1</v>
      </c>
      <c r="U317">
        <v>0</v>
      </c>
      <c r="V317">
        <v>0</v>
      </c>
      <c r="W317">
        <v>1</v>
      </c>
      <c r="X317">
        <v>1</v>
      </c>
      <c r="Y317">
        <v>0</v>
      </c>
      <c r="Z317">
        <v>0</v>
      </c>
      <c r="AA317">
        <v>1</v>
      </c>
      <c r="AB317">
        <v>1</v>
      </c>
      <c r="AC317">
        <v>0</v>
      </c>
      <c r="AD317">
        <v>0</v>
      </c>
    </row>
    <row r="318" spans="1:30" x14ac:dyDescent="0.25">
      <c r="A318" s="8">
        <v>315</v>
      </c>
      <c r="B318">
        <v>314</v>
      </c>
      <c r="C318">
        <v>0</v>
      </c>
      <c r="D318">
        <v>1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1</v>
      </c>
      <c r="L318">
        <v>0</v>
      </c>
      <c r="M318">
        <v>0</v>
      </c>
      <c r="N318">
        <v>1</v>
      </c>
      <c r="O318">
        <v>1</v>
      </c>
      <c r="P318" s="2">
        <v>1</v>
      </c>
      <c r="Q318">
        <v>0</v>
      </c>
      <c r="R318">
        <v>1</v>
      </c>
      <c r="S318">
        <v>1</v>
      </c>
      <c r="T318">
        <v>1</v>
      </c>
      <c r="U318">
        <v>0</v>
      </c>
      <c r="V318">
        <v>0</v>
      </c>
      <c r="W318">
        <v>1</v>
      </c>
      <c r="X318">
        <v>1</v>
      </c>
      <c r="Y318">
        <v>0</v>
      </c>
      <c r="Z318">
        <v>0</v>
      </c>
      <c r="AA318">
        <v>1</v>
      </c>
      <c r="AB318">
        <v>1</v>
      </c>
      <c r="AC318">
        <v>0</v>
      </c>
      <c r="AD318">
        <v>0</v>
      </c>
    </row>
    <row r="319" spans="1:30" x14ac:dyDescent="0.25">
      <c r="A319" s="8">
        <v>316</v>
      </c>
      <c r="B319">
        <v>315</v>
      </c>
      <c r="C319">
        <v>0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1</v>
      </c>
      <c r="L319">
        <v>0</v>
      </c>
      <c r="M319">
        <v>0</v>
      </c>
      <c r="N319">
        <v>1</v>
      </c>
      <c r="O319">
        <v>1</v>
      </c>
      <c r="P319" s="2">
        <v>1</v>
      </c>
      <c r="Q319">
        <v>0</v>
      </c>
      <c r="R319">
        <v>1</v>
      </c>
      <c r="S319">
        <v>1</v>
      </c>
      <c r="T319">
        <v>1</v>
      </c>
      <c r="U319">
        <v>0</v>
      </c>
      <c r="V319">
        <v>0</v>
      </c>
      <c r="W319">
        <v>1</v>
      </c>
      <c r="X319">
        <v>1</v>
      </c>
      <c r="Y319">
        <v>0</v>
      </c>
      <c r="Z319">
        <v>0</v>
      </c>
      <c r="AA319">
        <v>1</v>
      </c>
      <c r="AB319">
        <v>1</v>
      </c>
      <c r="AC319">
        <v>0</v>
      </c>
      <c r="AD319">
        <v>0</v>
      </c>
    </row>
    <row r="320" spans="1:30" x14ac:dyDescent="0.25">
      <c r="A320" s="8">
        <v>317</v>
      </c>
      <c r="B320">
        <v>316</v>
      </c>
      <c r="C320">
        <v>0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1</v>
      </c>
      <c r="L320">
        <v>0</v>
      </c>
      <c r="M320">
        <v>1</v>
      </c>
      <c r="N320">
        <v>1</v>
      </c>
      <c r="O320">
        <v>1</v>
      </c>
      <c r="P320" s="2">
        <v>1</v>
      </c>
      <c r="Q320">
        <v>1</v>
      </c>
      <c r="R320">
        <v>1</v>
      </c>
      <c r="S320">
        <v>1</v>
      </c>
      <c r="T320">
        <v>1</v>
      </c>
      <c r="U320">
        <v>1</v>
      </c>
      <c r="V320">
        <v>0</v>
      </c>
      <c r="W320">
        <v>1</v>
      </c>
      <c r="X320">
        <v>1</v>
      </c>
      <c r="Y320">
        <v>0</v>
      </c>
      <c r="Z320">
        <v>0</v>
      </c>
      <c r="AA320">
        <v>1</v>
      </c>
      <c r="AB320">
        <v>1</v>
      </c>
      <c r="AC320">
        <v>0</v>
      </c>
      <c r="AD320">
        <v>0</v>
      </c>
    </row>
    <row r="321" spans="1:30" x14ac:dyDescent="0.25">
      <c r="A321" s="8">
        <v>318</v>
      </c>
      <c r="B321">
        <v>317</v>
      </c>
      <c r="C321"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1</v>
      </c>
      <c r="L321">
        <v>0</v>
      </c>
      <c r="M321">
        <v>0</v>
      </c>
      <c r="N321">
        <v>1</v>
      </c>
      <c r="O321">
        <v>1</v>
      </c>
      <c r="P321" s="2">
        <v>1</v>
      </c>
      <c r="Q321">
        <v>0</v>
      </c>
      <c r="R321">
        <v>1</v>
      </c>
      <c r="S321">
        <v>1</v>
      </c>
      <c r="T321">
        <v>1</v>
      </c>
      <c r="U321">
        <v>0</v>
      </c>
      <c r="V321">
        <v>0</v>
      </c>
      <c r="W321">
        <v>1</v>
      </c>
      <c r="X321">
        <v>1</v>
      </c>
      <c r="Y321">
        <v>0</v>
      </c>
      <c r="Z321">
        <v>0</v>
      </c>
      <c r="AA321">
        <v>1</v>
      </c>
      <c r="AB321">
        <v>1</v>
      </c>
      <c r="AC321">
        <v>0</v>
      </c>
      <c r="AD321">
        <v>0</v>
      </c>
    </row>
    <row r="322" spans="1:30" x14ac:dyDescent="0.25">
      <c r="A322" s="8">
        <v>319</v>
      </c>
      <c r="B322">
        <v>318</v>
      </c>
      <c r="C322">
        <v>0</v>
      </c>
      <c r="D322">
        <v>1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1</v>
      </c>
      <c r="L322">
        <v>0</v>
      </c>
      <c r="M322">
        <v>0</v>
      </c>
      <c r="N322">
        <v>1</v>
      </c>
      <c r="O322">
        <v>1</v>
      </c>
      <c r="P322" s="2">
        <v>1</v>
      </c>
      <c r="Q322">
        <v>0</v>
      </c>
      <c r="R322">
        <v>1</v>
      </c>
      <c r="S322">
        <v>1</v>
      </c>
      <c r="T322">
        <v>1</v>
      </c>
      <c r="U322">
        <v>0</v>
      </c>
      <c r="V322">
        <v>0</v>
      </c>
      <c r="W322">
        <v>1</v>
      </c>
      <c r="X322">
        <v>1</v>
      </c>
      <c r="Y322">
        <v>0</v>
      </c>
      <c r="Z322">
        <v>0</v>
      </c>
      <c r="AA322">
        <v>1</v>
      </c>
      <c r="AB322">
        <v>1</v>
      </c>
      <c r="AC322">
        <v>0</v>
      </c>
      <c r="AD322">
        <v>0</v>
      </c>
    </row>
    <row r="323" spans="1:30" x14ac:dyDescent="0.25">
      <c r="A323" s="8">
        <v>320</v>
      </c>
      <c r="B323">
        <v>319</v>
      </c>
      <c r="C323">
        <v>0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1</v>
      </c>
      <c r="L323">
        <v>0</v>
      </c>
      <c r="M323">
        <v>0</v>
      </c>
      <c r="N323">
        <v>1</v>
      </c>
      <c r="O323">
        <v>1</v>
      </c>
      <c r="P323" s="2">
        <v>1</v>
      </c>
      <c r="Q323">
        <v>0</v>
      </c>
      <c r="R323">
        <v>1</v>
      </c>
      <c r="S323">
        <v>1</v>
      </c>
      <c r="T323">
        <v>1</v>
      </c>
      <c r="U323">
        <v>0</v>
      </c>
      <c r="V323">
        <v>0</v>
      </c>
      <c r="W323">
        <v>1</v>
      </c>
      <c r="X323">
        <v>1</v>
      </c>
      <c r="Y323">
        <v>0</v>
      </c>
      <c r="Z323">
        <v>0</v>
      </c>
      <c r="AA323">
        <v>1</v>
      </c>
      <c r="AB323">
        <v>1</v>
      </c>
      <c r="AC323">
        <v>0</v>
      </c>
      <c r="AD323">
        <v>0</v>
      </c>
    </row>
    <row r="324" spans="1:30" x14ac:dyDescent="0.25">
      <c r="A324" s="8">
        <v>321</v>
      </c>
      <c r="B324">
        <v>320</v>
      </c>
      <c r="C324">
        <v>0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1</v>
      </c>
      <c r="L324">
        <v>0</v>
      </c>
      <c r="M324">
        <v>0</v>
      </c>
      <c r="N324">
        <v>1</v>
      </c>
      <c r="O324">
        <v>1</v>
      </c>
      <c r="P324" s="2">
        <v>1</v>
      </c>
      <c r="Q324">
        <v>0</v>
      </c>
      <c r="R324">
        <v>1</v>
      </c>
      <c r="S324">
        <v>1</v>
      </c>
      <c r="T324">
        <v>1</v>
      </c>
      <c r="U324">
        <v>0</v>
      </c>
      <c r="V324">
        <v>0</v>
      </c>
      <c r="W324">
        <v>1</v>
      </c>
      <c r="X324">
        <v>1</v>
      </c>
      <c r="Y324">
        <v>0</v>
      </c>
      <c r="Z324">
        <v>0</v>
      </c>
      <c r="AA324">
        <v>1</v>
      </c>
      <c r="AB324">
        <v>1</v>
      </c>
      <c r="AC324">
        <v>0</v>
      </c>
      <c r="AD324">
        <v>0</v>
      </c>
    </row>
    <row r="325" spans="1:30" x14ac:dyDescent="0.25">
      <c r="A325" s="8">
        <v>322</v>
      </c>
      <c r="B325">
        <v>321</v>
      </c>
      <c r="C325">
        <v>0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1</v>
      </c>
      <c r="L325">
        <v>0</v>
      </c>
      <c r="M325">
        <v>0</v>
      </c>
      <c r="N325">
        <v>1</v>
      </c>
      <c r="O325">
        <v>1</v>
      </c>
      <c r="P325" s="2">
        <v>1</v>
      </c>
      <c r="Q325">
        <v>0</v>
      </c>
      <c r="R325">
        <v>1</v>
      </c>
      <c r="S325">
        <v>1</v>
      </c>
      <c r="T325">
        <v>1</v>
      </c>
      <c r="U325">
        <v>0</v>
      </c>
      <c r="V325">
        <v>0</v>
      </c>
      <c r="W325">
        <v>1</v>
      </c>
      <c r="X325">
        <v>1</v>
      </c>
      <c r="Y325">
        <v>0</v>
      </c>
      <c r="Z325">
        <v>0</v>
      </c>
      <c r="AA325">
        <v>1</v>
      </c>
      <c r="AB325">
        <v>1</v>
      </c>
      <c r="AC325">
        <v>0</v>
      </c>
      <c r="AD325">
        <v>0</v>
      </c>
    </row>
    <row r="326" spans="1:30" x14ac:dyDescent="0.25">
      <c r="A326" s="8">
        <v>323</v>
      </c>
      <c r="B326">
        <v>322</v>
      </c>
      <c r="C326">
        <v>0</v>
      </c>
      <c r="D326">
        <v>1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1</v>
      </c>
      <c r="L326">
        <v>0</v>
      </c>
      <c r="M326">
        <v>0</v>
      </c>
      <c r="N326">
        <v>1</v>
      </c>
      <c r="O326">
        <v>1</v>
      </c>
      <c r="P326" s="2">
        <v>1</v>
      </c>
      <c r="Q326">
        <v>0</v>
      </c>
      <c r="R326">
        <v>1</v>
      </c>
      <c r="S326">
        <v>1</v>
      </c>
      <c r="T326">
        <v>1</v>
      </c>
      <c r="U326">
        <v>0</v>
      </c>
      <c r="V326">
        <v>0</v>
      </c>
      <c r="W326">
        <v>1</v>
      </c>
      <c r="X326">
        <v>1</v>
      </c>
      <c r="Y326">
        <v>0</v>
      </c>
      <c r="Z326">
        <v>0</v>
      </c>
      <c r="AA326">
        <v>1</v>
      </c>
      <c r="AB326">
        <v>1</v>
      </c>
      <c r="AC326">
        <v>0</v>
      </c>
      <c r="AD326">
        <v>0</v>
      </c>
    </row>
    <row r="327" spans="1:30" x14ac:dyDescent="0.25">
      <c r="A327" s="8">
        <v>324</v>
      </c>
      <c r="B327">
        <v>323</v>
      </c>
      <c r="C327">
        <v>0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1</v>
      </c>
      <c r="L327">
        <v>0</v>
      </c>
      <c r="M327">
        <v>1</v>
      </c>
      <c r="N327">
        <v>1</v>
      </c>
      <c r="O327">
        <v>1</v>
      </c>
      <c r="P327" s="2">
        <v>1</v>
      </c>
      <c r="Q327">
        <v>1</v>
      </c>
      <c r="R327">
        <v>1</v>
      </c>
      <c r="S327">
        <v>1</v>
      </c>
      <c r="T327">
        <v>1</v>
      </c>
      <c r="U327">
        <v>1</v>
      </c>
      <c r="V327">
        <v>0</v>
      </c>
      <c r="W327">
        <v>1</v>
      </c>
      <c r="X327">
        <v>1</v>
      </c>
      <c r="Y327">
        <v>0</v>
      </c>
      <c r="Z327">
        <v>0</v>
      </c>
      <c r="AA327">
        <v>1</v>
      </c>
      <c r="AB327">
        <v>1</v>
      </c>
      <c r="AC327">
        <v>0</v>
      </c>
      <c r="AD327">
        <v>0</v>
      </c>
    </row>
    <row r="328" spans="1:30" x14ac:dyDescent="0.25">
      <c r="A328" s="8">
        <v>325</v>
      </c>
      <c r="B328">
        <v>324</v>
      </c>
      <c r="C328">
        <v>0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1</v>
      </c>
      <c r="L328">
        <v>0</v>
      </c>
      <c r="M328">
        <v>0</v>
      </c>
      <c r="N328">
        <v>1</v>
      </c>
      <c r="O328">
        <v>1</v>
      </c>
      <c r="P328" s="2">
        <v>1</v>
      </c>
      <c r="Q328">
        <v>0</v>
      </c>
      <c r="R328">
        <v>1</v>
      </c>
      <c r="S328">
        <v>1</v>
      </c>
      <c r="T328">
        <v>1</v>
      </c>
      <c r="U328">
        <v>0</v>
      </c>
      <c r="V328">
        <v>0</v>
      </c>
      <c r="W328">
        <v>1</v>
      </c>
      <c r="X328">
        <v>1</v>
      </c>
      <c r="Y328">
        <v>0</v>
      </c>
      <c r="Z328">
        <v>0</v>
      </c>
      <c r="AA328">
        <v>1</v>
      </c>
      <c r="AB328">
        <v>1</v>
      </c>
      <c r="AC328">
        <v>0</v>
      </c>
      <c r="AD328">
        <v>0</v>
      </c>
    </row>
    <row r="329" spans="1:30" x14ac:dyDescent="0.25">
      <c r="A329" s="8">
        <v>326</v>
      </c>
      <c r="B329">
        <v>325</v>
      </c>
      <c r="C329">
        <v>0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1</v>
      </c>
      <c r="L329">
        <v>0</v>
      </c>
      <c r="M329">
        <v>0</v>
      </c>
      <c r="N329">
        <v>1</v>
      </c>
      <c r="O329">
        <v>1</v>
      </c>
      <c r="P329" s="2">
        <v>1</v>
      </c>
      <c r="Q329">
        <v>0</v>
      </c>
      <c r="R329">
        <v>1</v>
      </c>
      <c r="S329">
        <v>1</v>
      </c>
      <c r="T329">
        <v>1</v>
      </c>
      <c r="U329">
        <v>0</v>
      </c>
      <c r="V329">
        <v>0</v>
      </c>
      <c r="W329">
        <v>1</v>
      </c>
      <c r="X329">
        <v>1</v>
      </c>
      <c r="Y329">
        <v>0</v>
      </c>
      <c r="Z329">
        <v>0</v>
      </c>
      <c r="AA329">
        <v>1</v>
      </c>
      <c r="AB329">
        <v>1</v>
      </c>
      <c r="AC329">
        <v>0</v>
      </c>
      <c r="AD329">
        <v>0</v>
      </c>
    </row>
    <row r="330" spans="1:30" x14ac:dyDescent="0.25">
      <c r="A330" s="8">
        <v>327</v>
      </c>
      <c r="B330">
        <v>326</v>
      </c>
      <c r="C330">
        <v>0</v>
      </c>
      <c r="D330">
        <v>1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1</v>
      </c>
      <c r="L330">
        <v>0</v>
      </c>
      <c r="M330">
        <v>0</v>
      </c>
      <c r="N330">
        <v>1</v>
      </c>
      <c r="O330">
        <v>1</v>
      </c>
      <c r="P330" s="2">
        <v>1</v>
      </c>
      <c r="Q330">
        <v>0</v>
      </c>
      <c r="R330">
        <v>1</v>
      </c>
      <c r="S330">
        <v>1</v>
      </c>
      <c r="T330">
        <v>1</v>
      </c>
      <c r="U330">
        <v>0</v>
      </c>
      <c r="V330">
        <v>0</v>
      </c>
      <c r="W330">
        <v>1</v>
      </c>
      <c r="X330">
        <v>1</v>
      </c>
      <c r="Y330">
        <v>0</v>
      </c>
      <c r="Z330">
        <v>0</v>
      </c>
      <c r="AA330">
        <v>1</v>
      </c>
      <c r="AB330">
        <v>1</v>
      </c>
      <c r="AC330">
        <v>0</v>
      </c>
      <c r="AD330">
        <v>0</v>
      </c>
    </row>
    <row r="331" spans="1:30" x14ac:dyDescent="0.25">
      <c r="A331" s="8">
        <v>328</v>
      </c>
      <c r="B331">
        <v>327</v>
      </c>
      <c r="C331">
        <v>0</v>
      </c>
      <c r="D331">
        <v>1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1</v>
      </c>
      <c r="L331">
        <v>0</v>
      </c>
      <c r="M331">
        <v>0</v>
      </c>
      <c r="N331">
        <v>1</v>
      </c>
      <c r="O331">
        <v>1</v>
      </c>
      <c r="P331" s="2">
        <v>1</v>
      </c>
      <c r="Q331">
        <v>0</v>
      </c>
      <c r="R331">
        <v>1</v>
      </c>
      <c r="S331">
        <v>1</v>
      </c>
      <c r="T331">
        <v>1</v>
      </c>
      <c r="U331">
        <v>0</v>
      </c>
      <c r="V331">
        <v>0</v>
      </c>
      <c r="W331">
        <v>1</v>
      </c>
      <c r="X331">
        <v>1</v>
      </c>
      <c r="Y331">
        <v>0</v>
      </c>
      <c r="Z331">
        <v>0</v>
      </c>
      <c r="AA331">
        <v>1</v>
      </c>
      <c r="AB331">
        <v>1</v>
      </c>
      <c r="AC331">
        <v>0</v>
      </c>
      <c r="AD331">
        <v>0</v>
      </c>
    </row>
    <row r="332" spans="1:30" x14ac:dyDescent="0.25">
      <c r="A332" s="8">
        <v>329</v>
      </c>
      <c r="B332">
        <v>328</v>
      </c>
      <c r="C332">
        <v>0</v>
      </c>
      <c r="D332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1</v>
      </c>
      <c r="L332">
        <v>0</v>
      </c>
      <c r="M332">
        <v>0</v>
      </c>
      <c r="N332">
        <v>1</v>
      </c>
      <c r="O332">
        <v>1</v>
      </c>
      <c r="P332" s="2">
        <v>1</v>
      </c>
      <c r="Q332">
        <v>0</v>
      </c>
      <c r="R332">
        <v>1</v>
      </c>
      <c r="S332">
        <v>1</v>
      </c>
      <c r="T332">
        <v>1</v>
      </c>
      <c r="U332">
        <v>0</v>
      </c>
      <c r="V332">
        <v>0</v>
      </c>
      <c r="W332">
        <v>1</v>
      </c>
      <c r="X332">
        <v>1</v>
      </c>
      <c r="Y332">
        <v>0</v>
      </c>
      <c r="Z332">
        <v>0</v>
      </c>
      <c r="AA332">
        <v>1</v>
      </c>
      <c r="AB332">
        <v>1</v>
      </c>
      <c r="AC332">
        <v>0</v>
      </c>
      <c r="AD332">
        <v>0</v>
      </c>
    </row>
    <row r="333" spans="1:30" x14ac:dyDescent="0.25">
      <c r="A333" s="8">
        <v>330</v>
      </c>
      <c r="B333">
        <v>329</v>
      </c>
      <c r="C333">
        <v>0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1</v>
      </c>
      <c r="L333">
        <v>0</v>
      </c>
      <c r="M333">
        <v>0</v>
      </c>
      <c r="N333">
        <v>1</v>
      </c>
      <c r="O333">
        <v>1</v>
      </c>
      <c r="P333" s="2">
        <v>1</v>
      </c>
      <c r="Q333">
        <v>0</v>
      </c>
      <c r="R333">
        <v>1</v>
      </c>
      <c r="S333">
        <v>1</v>
      </c>
      <c r="T333">
        <v>1</v>
      </c>
      <c r="U333">
        <v>0</v>
      </c>
      <c r="V333">
        <v>0</v>
      </c>
      <c r="W333">
        <v>1</v>
      </c>
      <c r="X333">
        <v>1</v>
      </c>
      <c r="Y333">
        <v>0</v>
      </c>
      <c r="Z333">
        <v>0</v>
      </c>
      <c r="AA333">
        <v>1</v>
      </c>
      <c r="AB333">
        <v>1</v>
      </c>
      <c r="AC333">
        <v>0</v>
      </c>
      <c r="AD333">
        <v>0</v>
      </c>
    </row>
    <row r="334" spans="1:30" x14ac:dyDescent="0.25">
      <c r="A334" s="8">
        <v>331</v>
      </c>
      <c r="B334">
        <v>330</v>
      </c>
      <c r="C334">
        <v>0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1</v>
      </c>
      <c r="L334">
        <v>0</v>
      </c>
      <c r="M334">
        <v>1</v>
      </c>
      <c r="N334">
        <v>1</v>
      </c>
      <c r="O334">
        <v>1</v>
      </c>
      <c r="P334" s="2">
        <v>1</v>
      </c>
      <c r="Q334">
        <v>1</v>
      </c>
      <c r="R334">
        <v>1</v>
      </c>
      <c r="S334">
        <v>1</v>
      </c>
      <c r="T334">
        <v>1</v>
      </c>
      <c r="U334">
        <v>1</v>
      </c>
      <c r="V334">
        <v>0</v>
      </c>
      <c r="W334">
        <v>1</v>
      </c>
      <c r="X334">
        <v>1</v>
      </c>
      <c r="Y334">
        <v>0</v>
      </c>
      <c r="Z334">
        <v>0</v>
      </c>
      <c r="AA334">
        <v>1</v>
      </c>
      <c r="AB334">
        <v>1</v>
      </c>
      <c r="AC334">
        <v>0</v>
      </c>
      <c r="AD334">
        <v>0</v>
      </c>
    </row>
    <row r="335" spans="1:30" x14ac:dyDescent="0.25">
      <c r="A335" s="8">
        <v>332</v>
      </c>
      <c r="B335">
        <v>331</v>
      </c>
      <c r="C335">
        <v>0</v>
      </c>
      <c r="D335">
        <v>1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1</v>
      </c>
      <c r="L335">
        <v>0</v>
      </c>
      <c r="M335">
        <v>0</v>
      </c>
      <c r="N335">
        <v>1</v>
      </c>
      <c r="O335">
        <v>1</v>
      </c>
      <c r="P335" s="2">
        <v>1</v>
      </c>
      <c r="Q335">
        <v>0</v>
      </c>
      <c r="R335">
        <v>1</v>
      </c>
      <c r="S335">
        <v>1</v>
      </c>
      <c r="T335">
        <v>1</v>
      </c>
      <c r="U335">
        <v>0</v>
      </c>
      <c r="V335">
        <v>0</v>
      </c>
      <c r="W335">
        <v>1</v>
      </c>
      <c r="X335">
        <v>1</v>
      </c>
      <c r="Y335">
        <v>0</v>
      </c>
      <c r="Z335">
        <v>0</v>
      </c>
      <c r="AA335">
        <v>1</v>
      </c>
      <c r="AB335">
        <v>1</v>
      </c>
      <c r="AC335">
        <v>0</v>
      </c>
      <c r="AD335">
        <v>0</v>
      </c>
    </row>
    <row r="336" spans="1:30" x14ac:dyDescent="0.25">
      <c r="A336" s="8">
        <v>333</v>
      </c>
      <c r="B336">
        <v>332</v>
      </c>
      <c r="C336">
        <v>0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1</v>
      </c>
      <c r="L336">
        <v>0</v>
      </c>
      <c r="M336">
        <v>0</v>
      </c>
      <c r="N336">
        <v>1</v>
      </c>
      <c r="O336">
        <v>1</v>
      </c>
      <c r="P336" s="2">
        <v>1</v>
      </c>
      <c r="Q336">
        <v>0</v>
      </c>
      <c r="R336">
        <v>1</v>
      </c>
      <c r="S336">
        <v>1</v>
      </c>
      <c r="T336">
        <v>1</v>
      </c>
      <c r="U336">
        <v>0</v>
      </c>
      <c r="V336">
        <v>0</v>
      </c>
      <c r="W336">
        <v>1</v>
      </c>
      <c r="X336">
        <v>1</v>
      </c>
      <c r="Y336">
        <v>0</v>
      </c>
      <c r="Z336">
        <v>0</v>
      </c>
      <c r="AA336">
        <v>1</v>
      </c>
      <c r="AB336">
        <v>1</v>
      </c>
      <c r="AC336">
        <v>0</v>
      </c>
      <c r="AD336">
        <v>0</v>
      </c>
    </row>
    <row r="337" spans="1:30" x14ac:dyDescent="0.25">
      <c r="A337" s="8">
        <v>334</v>
      </c>
      <c r="B337">
        <v>333</v>
      </c>
      <c r="C337">
        <v>0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1</v>
      </c>
      <c r="L337">
        <v>0</v>
      </c>
      <c r="M337">
        <v>0</v>
      </c>
      <c r="N337">
        <v>1</v>
      </c>
      <c r="O337">
        <v>1</v>
      </c>
      <c r="P337" s="2">
        <v>1</v>
      </c>
      <c r="Q337">
        <v>0</v>
      </c>
      <c r="R337">
        <v>1</v>
      </c>
      <c r="S337">
        <v>1</v>
      </c>
      <c r="T337">
        <v>1</v>
      </c>
      <c r="U337">
        <v>0</v>
      </c>
      <c r="V337">
        <v>0</v>
      </c>
      <c r="W337">
        <v>1</v>
      </c>
      <c r="X337">
        <v>1</v>
      </c>
      <c r="Y337">
        <v>0</v>
      </c>
      <c r="Z337">
        <v>0</v>
      </c>
      <c r="AA337">
        <v>1</v>
      </c>
      <c r="AB337">
        <v>1</v>
      </c>
      <c r="AC337">
        <v>0</v>
      </c>
      <c r="AD337">
        <v>0</v>
      </c>
    </row>
    <row r="338" spans="1:30" x14ac:dyDescent="0.25">
      <c r="A338" s="8">
        <v>335</v>
      </c>
      <c r="B338">
        <v>334</v>
      </c>
      <c r="C338">
        <v>0</v>
      </c>
      <c r="D338">
        <v>1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1</v>
      </c>
      <c r="L338">
        <v>0</v>
      </c>
      <c r="M338">
        <v>0</v>
      </c>
      <c r="N338">
        <v>1</v>
      </c>
      <c r="O338">
        <v>1</v>
      </c>
      <c r="P338" s="2">
        <v>1</v>
      </c>
      <c r="Q338">
        <v>0</v>
      </c>
      <c r="R338">
        <v>1</v>
      </c>
      <c r="S338">
        <v>1</v>
      </c>
      <c r="T338">
        <v>1</v>
      </c>
      <c r="U338">
        <v>0</v>
      </c>
      <c r="V338">
        <v>0</v>
      </c>
      <c r="W338">
        <v>1</v>
      </c>
      <c r="X338">
        <v>1</v>
      </c>
      <c r="Y338">
        <v>0</v>
      </c>
      <c r="Z338">
        <v>0</v>
      </c>
      <c r="AA338">
        <v>1</v>
      </c>
      <c r="AB338">
        <v>1</v>
      </c>
      <c r="AC338">
        <v>0</v>
      </c>
      <c r="AD338">
        <v>0</v>
      </c>
    </row>
    <row r="339" spans="1:30" x14ac:dyDescent="0.25">
      <c r="A339" s="8">
        <v>336</v>
      </c>
      <c r="B339">
        <v>335</v>
      </c>
      <c r="C339">
        <v>0</v>
      </c>
      <c r="D339">
        <v>1</v>
      </c>
      <c r="E339">
        <v>1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1</v>
      </c>
      <c r="L339">
        <v>0</v>
      </c>
      <c r="M339">
        <v>0</v>
      </c>
      <c r="N339">
        <v>1</v>
      </c>
      <c r="O339">
        <v>1</v>
      </c>
      <c r="P339" s="2">
        <v>1</v>
      </c>
      <c r="Q339">
        <v>0</v>
      </c>
      <c r="R339">
        <v>1</v>
      </c>
      <c r="S339">
        <v>1</v>
      </c>
      <c r="T339">
        <v>1</v>
      </c>
      <c r="U339">
        <v>0</v>
      </c>
      <c r="V339">
        <v>1</v>
      </c>
      <c r="W339">
        <v>1</v>
      </c>
      <c r="X339">
        <v>1</v>
      </c>
      <c r="Y339">
        <v>1</v>
      </c>
      <c r="Z339">
        <v>0</v>
      </c>
      <c r="AA339">
        <v>1</v>
      </c>
      <c r="AB339">
        <v>1</v>
      </c>
      <c r="AC339">
        <v>1</v>
      </c>
      <c r="AD339">
        <v>0</v>
      </c>
    </row>
    <row r="340" spans="1:30" x14ac:dyDescent="0.25">
      <c r="A340" s="8">
        <v>337</v>
      </c>
      <c r="B340">
        <v>336</v>
      </c>
      <c r="C340">
        <v>0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1</v>
      </c>
      <c r="L340">
        <v>0</v>
      </c>
      <c r="M340">
        <v>0</v>
      </c>
      <c r="N340">
        <v>1</v>
      </c>
      <c r="O340">
        <v>1</v>
      </c>
      <c r="P340" s="2">
        <v>1</v>
      </c>
      <c r="Q340">
        <v>0</v>
      </c>
      <c r="R340">
        <v>1</v>
      </c>
      <c r="S340">
        <v>1</v>
      </c>
      <c r="T340">
        <v>1</v>
      </c>
      <c r="U340">
        <v>0</v>
      </c>
      <c r="V340">
        <v>0</v>
      </c>
      <c r="W340">
        <v>1</v>
      </c>
      <c r="X340">
        <v>1</v>
      </c>
      <c r="Y340">
        <v>0</v>
      </c>
      <c r="Z340">
        <v>0</v>
      </c>
      <c r="AA340">
        <v>1</v>
      </c>
      <c r="AB340">
        <v>1</v>
      </c>
      <c r="AC340">
        <v>0</v>
      </c>
      <c r="AD340">
        <v>0</v>
      </c>
    </row>
    <row r="341" spans="1:30" x14ac:dyDescent="0.25">
      <c r="A341" s="8">
        <v>338</v>
      </c>
      <c r="B341">
        <v>337</v>
      </c>
      <c r="C341">
        <v>0</v>
      </c>
      <c r="D341">
        <v>1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1</v>
      </c>
      <c r="L341">
        <v>0</v>
      </c>
      <c r="M341">
        <v>1</v>
      </c>
      <c r="N341">
        <v>1</v>
      </c>
      <c r="O341">
        <v>1</v>
      </c>
      <c r="P341" s="2">
        <v>1</v>
      </c>
      <c r="Q341">
        <v>1</v>
      </c>
      <c r="R341">
        <v>1</v>
      </c>
      <c r="S341">
        <v>1</v>
      </c>
      <c r="T341">
        <v>1</v>
      </c>
      <c r="U341">
        <v>1</v>
      </c>
      <c r="V341">
        <v>0</v>
      </c>
      <c r="W341">
        <v>1</v>
      </c>
      <c r="X341">
        <v>1</v>
      </c>
      <c r="Y341">
        <v>0</v>
      </c>
      <c r="Z341">
        <v>0</v>
      </c>
      <c r="AA341">
        <v>1</v>
      </c>
      <c r="AB341">
        <v>1</v>
      </c>
      <c r="AC341">
        <v>0</v>
      </c>
      <c r="AD341">
        <v>0</v>
      </c>
    </row>
    <row r="342" spans="1:30" x14ac:dyDescent="0.25">
      <c r="A342" s="8">
        <v>339</v>
      </c>
      <c r="B342">
        <v>338</v>
      </c>
      <c r="C342">
        <v>0</v>
      </c>
      <c r="D342">
        <v>1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1</v>
      </c>
      <c r="L342">
        <v>0</v>
      </c>
      <c r="M342">
        <v>0</v>
      </c>
      <c r="N342">
        <v>1</v>
      </c>
      <c r="O342">
        <v>1</v>
      </c>
      <c r="P342" s="2">
        <v>1</v>
      </c>
      <c r="Q342">
        <v>0</v>
      </c>
      <c r="R342">
        <v>1</v>
      </c>
      <c r="S342">
        <v>1</v>
      </c>
      <c r="T342">
        <v>1</v>
      </c>
      <c r="U342">
        <v>0</v>
      </c>
      <c r="V342">
        <v>0</v>
      </c>
      <c r="W342">
        <v>1</v>
      </c>
      <c r="X342">
        <v>1</v>
      </c>
      <c r="Y342">
        <v>0</v>
      </c>
      <c r="Z342">
        <v>0</v>
      </c>
      <c r="AA342">
        <v>1</v>
      </c>
      <c r="AB342">
        <v>1</v>
      </c>
      <c r="AC342">
        <v>0</v>
      </c>
      <c r="AD342">
        <v>0</v>
      </c>
    </row>
    <row r="343" spans="1:30" x14ac:dyDescent="0.25">
      <c r="A343" s="8">
        <v>340</v>
      </c>
      <c r="B343">
        <v>339</v>
      </c>
      <c r="C343">
        <v>0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1</v>
      </c>
      <c r="L343">
        <v>0</v>
      </c>
      <c r="M343">
        <v>0</v>
      </c>
      <c r="N343">
        <v>1</v>
      </c>
      <c r="O343">
        <v>1</v>
      </c>
      <c r="P343" s="2">
        <v>1</v>
      </c>
      <c r="Q343">
        <v>0</v>
      </c>
      <c r="R343">
        <v>1</v>
      </c>
      <c r="S343">
        <v>1</v>
      </c>
      <c r="T343">
        <v>1</v>
      </c>
      <c r="U343">
        <v>0</v>
      </c>
      <c r="V343">
        <v>0</v>
      </c>
      <c r="W343">
        <v>1</v>
      </c>
      <c r="X343">
        <v>1</v>
      </c>
      <c r="Y343">
        <v>0</v>
      </c>
      <c r="Z343">
        <v>0</v>
      </c>
      <c r="AA343">
        <v>1</v>
      </c>
      <c r="AB343">
        <v>1</v>
      </c>
      <c r="AC343">
        <v>0</v>
      </c>
      <c r="AD343">
        <v>0</v>
      </c>
    </row>
    <row r="344" spans="1:30" x14ac:dyDescent="0.25">
      <c r="A344" s="8">
        <v>341</v>
      </c>
      <c r="B344">
        <v>340</v>
      </c>
      <c r="C344">
        <v>0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1</v>
      </c>
      <c r="L344">
        <v>0</v>
      </c>
      <c r="M344">
        <v>0</v>
      </c>
      <c r="N344">
        <v>1</v>
      </c>
      <c r="O344">
        <v>1</v>
      </c>
      <c r="P344" s="2">
        <v>1</v>
      </c>
      <c r="Q344">
        <v>0</v>
      </c>
      <c r="R344">
        <v>1</v>
      </c>
      <c r="S344">
        <v>1</v>
      </c>
      <c r="T344">
        <v>1</v>
      </c>
      <c r="U344">
        <v>0</v>
      </c>
      <c r="V344">
        <v>0</v>
      </c>
      <c r="W344">
        <v>1</v>
      </c>
      <c r="X344">
        <v>1</v>
      </c>
      <c r="Y344">
        <v>0</v>
      </c>
      <c r="Z344">
        <v>0</v>
      </c>
      <c r="AA344">
        <v>1</v>
      </c>
      <c r="AB344">
        <v>1</v>
      </c>
      <c r="AC344">
        <v>0</v>
      </c>
      <c r="AD344">
        <v>0</v>
      </c>
    </row>
    <row r="345" spans="1:30" x14ac:dyDescent="0.25">
      <c r="A345" s="8">
        <v>342</v>
      </c>
      <c r="B345">
        <v>341</v>
      </c>
      <c r="C345">
        <v>0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1</v>
      </c>
      <c r="L345">
        <v>0</v>
      </c>
      <c r="M345">
        <v>0</v>
      </c>
      <c r="N345">
        <v>1</v>
      </c>
      <c r="O345">
        <v>1</v>
      </c>
      <c r="P345" s="2">
        <v>1</v>
      </c>
      <c r="Q345">
        <v>0</v>
      </c>
      <c r="R345">
        <v>1</v>
      </c>
      <c r="S345">
        <v>1</v>
      </c>
      <c r="T345">
        <v>1</v>
      </c>
      <c r="U345">
        <v>0</v>
      </c>
      <c r="V345">
        <v>0</v>
      </c>
      <c r="W345">
        <v>1</v>
      </c>
      <c r="X345">
        <v>1</v>
      </c>
      <c r="Y345">
        <v>0</v>
      </c>
      <c r="Z345">
        <v>0</v>
      </c>
      <c r="AA345">
        <v>1</v>
      </c>
      <c r="AB345">
        <v>1</v>
      </c>
      <c r="AC345">
        <v>0</v>
      </c>
      <c r="AD345">
        <v>0</v>
      </c>
    </row>
    <row r="346" spans="1:30" x14ac:dyDescent="0.25">
      <c r="A346" s="8">
        <v>343</v>
      </c>
      <c r="B346">
        <v>342</v>
      </c>
      <c r="C346">
        <v>0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1</v>
      </c>
      <c r="L346">
        <v>0</v>
      </c>
      <c r="M346">
        <v>0</v>
      </c>
      <c r="N346">
        <v>1</v>
      </c>
      <c r="O346">
        <v>1</v>
      </c>
      <c r="P346" s="2">
        <v>1</v>
      </c>
      <c r="Q346">
        <v>0</v>
      </c>
      <c r="R346">
        <v>1</v>
      </c>
      <c r="S346">
        <v>1</v>
      </c>
      <c r="T346">
        <v>1</v>
      </c>
      <c r="U346">
        <v>0</v>
      </c>
      <c r="V346">
        <v>0</v>
      </c>
      <c r="W346">
        <v>1</v>
      </c>
      <c r="X346">
        <v>1</v>
      </c>
      <c r="Y346">
        <v>0</v>
      </c>
      <c r="Z346">
        <v>0</v>
      </c>
      <c r="AA346">
        <v>1</v>
      </c>
      <c r="AB346">
        <v>1</v>
      </c>
      <c r="AC346">
        <v>0</v>
      </c>
      <c r="AD346">
        <v>0</v>
      </c>
    </row>
    <row r="347" spans="1:30" x14ac:dyDescent="0.25">
      <c r="A347" s="8">
        <v>344</v>
      </c>
      <c r="B347">
        <v>343</v>
      </c>
      <c r="C347">
        <v>0</v>
      </c>
      <c r="D347">
        <v>1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1</v>
      </c>
      <c r="L347">
        <v>0</v>
      </c>
      <c r="M347">
        <v>0</v>
      </c>
      <c r="N347">
        <v>1</v>
      </c>
      <c r="O347">
        <v>1</v>
      </c>
      <c r="P347" s="2">
        <v>1</v>
      </c>
      <c r="Q347">
        <v>0</v>
      </c>
      <c r="R347">
        <v>1</v>
      </c>
      <c r="S347">
        <v>1</v>
      </c>
      <c r="T347">
        <v>1</v>
      </c>
      <c r="U347">
        <v>0</v>
      </c>
      <c r="V347">
        <v>0</v>
      </c>
      <c r="W347">
        <v>1</v>
      </c>
      <c r="X347">
        <v>1</v>
      </c>
      <c r="Y347">
        <v>0</v>
      </c>
      <c r="Z347">
        <v>0</v>
      </c>
      <c r="AA347">
        <v>1</v>
      </c>
      <c r="AB347">
        <v>1</v>
      </c>
      <c r="AC347">
        <v>0</v>
      </c>
      <c r="AD347">
        <v>0</v>
      </c>
    </row>
    <row r="348" spans="1:30" x14ac:dyDescent="0.25">
      <c r="A348" s="8">
        <v>345</v>
      </c>
      <c r="B348">
        <v>344</v>
      </c>
      <c r="C348"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1</v>
      </c>
      <c r="L348">
        <v>0</v>
      </c>
      <c r="M348">
        <v>1</v>
      </c>
      <c r="N348">
        <v>1</v>
      </c>
      <c r="O348">
        <v>1</v>
      </c>
      <c r="P348" s="2">
        <v>1</v>
      </c>
      <c r="Q348">
        <v>1</v>
      </c>
      <c r="R348">
        <v>1</v>
      </c>
      <c r="S348">
        <v>1</v>
      </c>
      <c r="T348">
        <v>1</v>
      </c>
      <c r="U348">
        <v>1</v>
      </c>
      <c r="V348">
        <v>0</v>
      </c>
      <c r="W348">
        <v>1</v>
      </c>
      <c r="X348">
        <v>1</v>
      </c>
      <c r="Y348">
        <v>0</v>
      </c>
      <c r="Z348">
        <v>0</v>
      </c>
      <c r="AA348">
        <v>1</v>
      </c>
      <c r="AB348">
        <v>1</v>
      </c>
      <c r="AC348">
        <v>0</v>
      </c>
      <c r="AD348">
        <v>0</v>
      </c>
    </row>
    <row r="349" spans="1:30" x14ac:dyDescent="0.25">
      <c r="A349" s="8">
        <v>346</v>
      </c>
      <c r="B349">
        <v>345</v>
      </c>
      <c r="C349">
        <v>0</v>
      </c>
      <c r="D349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1</v>
      </c>
      <c r="L349">
        <v>0</v>
      </c>
      <c r="M349">
        <v>0</v>
      </c>
      <c r="N349">
        <v>1</v>
      </c>
      <c r="O349">
        <v>1</v>
      </c>
      <c r="P349" s="2">
        <v>1</v>
      </c>
      <c r="Q349">
        <v>0</v>
      </c>
      <c r="R349">
        <v>1</v>
      </c>
      <c r="S349">
        <v>1</v>
      </c>
      <c r="T349">
        <v>1</v>
      </c>
      <c r="U349">
        <v>0</v>
      </c>
      <c r="V349">
        <v>0</v>
      </c>
      <c r="W349">
        <v>1</v>
      </c>
      <c r="X349">
        <v>1</v>
      </c>
      <c r="Y349">
        <v>0</v>
      </c>
      <c r="Z349">
        <v>0</v>
      </c>
      <c r="AA349">
        <v>1</v>
      </c>
      <c r="AB349">
        <v>1</v>
      </c>
      <c r="AC349">
        <v>0</v>
      </c>
      <c r="AD349">
        <v>0</v>
      </c>
    </row>
    <row r="350" spans="1:30" x14ac:dyDescent="0.25">
      <c r="A350" s="8">
        <v>347</v>
      </c>
      <c r="B350">
        <v>346</v>
      </c>
      <c r="C350">
        <v>0</v>
      </c>
      <c r="D350">
        <v>1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1</v>
      </c>
      <c r="L350">
        <v>0</v>
      </c>
      <c r="M350">
        <v>0</v>
      </c>
      <c r="N350">
        <v>1</v>
      </c>
      <c r="O350">
        <v>1</v>
      </c>
      <c r="P350" s="2">
        <v>1</v>
      </c>
      <c r="Q350">
        <v>0</v>
      </c>
      <c r="R350">
        <v>1</v>
      </c>
      <c r="S350">
        <v>1</v>
      </c>
      <c r="T350">
        <v>1</v>
      </c>
      <c r="U350">
        <v>0</v>
      </c>
      <c r="V350">
        <v>0</v>
      </c>
      <c r="W350">
        <v>1</v>
      </c>
      <c r="X350">
        <v>1</v>
      </c>
      <c r="Y350">
        <v>0</v>
      </c>
      <c r="Z350">
        <v>0</v>
      </c>
      <c r="AA350">
        <v>1</v>
      </c>
      <c r="AB350">
        <v>1</v>
      </c>
      <c r="AC350">
        <v>0</v>
      </c>
      <c r="AD350">
        <v>0</v>
      </c>
    </row>
    <row r="351" spans="1:30" x14ac:dyDescent="0.25">
      <c r="A351" s="8">
        <v>348</v>
      </c>
      <c r="B351">
        <v>347</v>
      </c>
      <c r="C351">
        <v>0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1</v>
      </c>
      <c r="L351">
        <v>0</v>
      </c>
      <c r="M351">
        <v>0</v>
      </c>
      <c r="N351">
        <v>1</v>
      </c>
      <c r="O351">
        <v>1</v>
      </c>
      <c r="P351" s="2">
        <v>1</v>
      </c>
      <c r="Q351">
        <v>0</v>
      </c>
      <c r="R351">
        <v>1</v>
      </c>
      <c r="S351">
        <v>1</v>
      </c>
      <c r="T351">
        <v>1</v>
      </c>
      <c r="U351">
        <v>0</v>
      </c>
      <c r="V351">
        <v>0</v>
      </c>
      <c r="W351">
        <v>1</v>
      </c>
      <c r="X351">
        <v>1</v>
      </c>
      <c r="Y351">
        <v>0</v>
      </c>
      <c r="Z351">
        <v>0</v>
      </c>
      <c r="AA351">
        <v>1</v>
      </c>
      <c r="AB351">
        <v>1</v>
      </c>
      <c r="AC351">
        <v>0</v>
      </c>
      <c r="AD351">
        <v>0</v>
      </c>
    </row>
    <row r="352" spans="1:30" x14ac:dyDescent="0.25">
      <c r="A352" s="8">
        <v>349</v>
      </c>
      <c r="B352">
        <v>348</v>
      </c>
      <c r="C352">
        <v>0</v>
      </c>
      <c r="D352">
        <v>1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1</v>
      </c>
      <c r="L352">
        <v>0</v>
      </c>
      <c r="M352">
        <v>0</v>
      </c>
      <c r="N352">
        <v>1</v>
      </c>
      <c r="O352">
        <v>1</v>
      </c>
      <c r="P352" s="2">
        <v>1</v>
      </c>
      <c r="Q352">
        <v>0</v>
      </c>
      <c r="R352">
        <v>1</v>
      </c>
      <c r="S352">
        <v>1</v>
      </c>
      <c r="T352">
        <v>1</v>
      </c>
      <c r="U352">
        <v>0</v>
      </c>
      <c r="V352">
        <v>0</v>
      </c>
      <c r="W352">
        <v>1</v>
      </c>
      <c r="X352">
        <v>1</v>
      </c>
      <c r="Y352">
        <v>0</v>
      </c>
      <c r="Z352">
        <v>0</v>
      </c>
      <c r="AA352">
        <v>1</v>
      </c>
      <c r="AB352">
        <v>1</v>
      </c>
      <c r="AC352">
        <v>0</v>
      </c>
      <c r="AD352">
        <v>0</v>
      </c>
    </row>
    <row r="353" spans="1:30" x14ac:dyDescent="0.25">
      <c r="A353" s="8">
        <v>350</v>
      </c>
      <c r="B353">
        <v>349</v>
      </c>
      <c r="C353">
        <v>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1</v>
      </c>
      <c r="L353">
        <v>0</v>
      </c>
      <c r="M353">
        <v>0</v>
      </c>
      <c r="N353">
        <v>1</v>
      </c>
      <c r="O353">
        <v>1</v>
      </c>
      <c r="P353" s="2">
        <v>1</v>
      </c>
      <c r="Q353">
        <v>0</v>
      </c>
      <c r="R353">
        <v>1</v>
      </c>
      <c r="S353">
        <v>1</v>
      </c>
      <c r="T353">
        <v>1</v>
      </c>
      <c r="U353">
        <v>0</v>
      </c>
      <c r="V353">
        <v>0</v>
      </c>
      <c r="W353">
        <v>1</v>
      </c>
      <c r="X353">
        <v>1</v>
      </c>
      <c r="Y353">
        <v>0</v>
      </c>
      <c r="Z353">
        <v>0</v>
      </c>
      <c r="AA353">
        <v>1</v>
      </c>
      <c r="AB353">
        <v>1</v>
      </c>
      <c r="AC353">
        <v>0</v>
      </c>
      <c r="AD353">
        <v>0</v>
      </c>
    </row>
    <row r="354" spans="1:30" x14ac:dyDescent="0.25">
      <c r="A354" s="8">
        <v>351</v>
      </c>
      <c r="B354">
        <v>350</v>
      </c>
      <c r="C354">
        <v>0</v>
      </c>
      <c r="D354">
        <v>1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1</v>
      </c>
      <c r="L354">
        <v>0</v>
      </c>
      <c r="M354">
        <v>0</v>
      </c>
      <c r="N354">
        <v>1</v>
      </c>
      <c r="O354">
        <v>1</v>
      </c>
      <c r="P354" s="2">
        <v>1</v>
      </c>
      <c r="Q354">
        <v>0</v>
      </c>
      <c r="R354">
        <v>1</v>
      </c>
      <c r="S354">
        <v>1</v>
      </c>
      <c r="T354">
        <v>1</v>
      </c>
      <c r="U354">
        <v>0</v>
      </c>
      <c r="V354">
        <v>0</v>
      </c>
      <c r="W354">
        <v>1</v>
      </c>
      <c r="X354">
        <v>1</v>
      </c>
      <c r="Y354">
        <v>0</v>
      </c>
      <c r="Z354">
        <v>0</v>
      </c>
      <c r="AA354">
        <v>1</v>
      </c>
      <c r="AB354">
        <v>1</v>
      </c>
      <c r="AC354">
        <v>0</v>
      </c>
      <c r="AD354">
        <v>0</v>
      </c>
    </row>
    <row r="355" spans="1:30" x14ac:dyDescent="0.25">
      <c r="A355" s="8">
        <v>352</v>
      </c>
      <c r="B355">
        <v>351</v>
      </c>
      <c r="C355">
        <v>0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1</v>
      </c>
      <c r="L355">
        <v>0</v>
      </c>
      <c r="M355">
        <v>1</v>
      </c>
      <c r="N355">
        <v>1</v>
      </c>
      <c r="O355">
        <v>1</v>
      </c>
      <c r="P355" s="2">
        <v>1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0</v>
      </c>
      <c r="W355">
        <v>1</v>
      </c>
      <c r="X355">
        <v>1</v>
      </c>
      <c r="Y355">
        <v>0</v>
      </c>
      <c r="Z355">
        <v>0</v>
      </c>
      <c r="AA355">
        <v>1</v>
      </c>
      <c r="AB355">
        <v>1</v>
      </c>
      <c r="AC355">
        <v>0</v>
      </c>
      <c r="AD355">
        <v>0</v>
      </c>
    </row>
    <row r="356" spans="1:30" x14ac:dyDescent="0.25">
      <c r="A356" s="8">
        <v>353</v>
      </c>
      <c r="B356">
        <v>352</v>
      </c>
      <c r="C356">
        <v>0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1</v>
      </c>
      <c r="L356">
        <v>0</v>
      </c>
      <c r="M356">
        <v>0</v>
      </c>
      <c r="N356">
        <v>1</v>
      </c>
      <c r="O356">
        <v>1</v>
      </c>
      <c r="P356" s="2">
        <v>1</v>
      </c>
      <c r="Q356">
        <v>0</v>
      </c>
      <c r="R356">
        <v>1</v>
      </c>
      <c r="S356">
        <v>1</v>
      </c>
      <c r="T356">
        <v>1</v>
      </c>
      <c r="U356">
        <v>0</v>
      </c>
      <c r="V356">
        <v>0</v>
      </c>
      <c r="W356">
        <v>1</v>
      </c>
      <c r="X356">
        <v>1</v>
      </c>
      <c r="Y356">
        <v>0</v>
      </c>
      <c r="Z356">
        <v>0</v>
      </c>
      <c r="AA356">
        <v>1</v>
      </c>
      <c r="AB356">
        <v>1</v>
      </c>
      <c r="AC356">
        <v>0</v>
      </c>
      <c r="AD356">
        <v>0</v>
      </c>
    </row>
    <row r="357" spans="1:30" x14ac:dyDescent="0.25">
      <c r="A357" s="8">
        <v>354</v>
      </c>
      <c r="B357">
        <v>353</v>
      </c>
      <c r="C357">
        <v>0</v>
      </c>
      <c r="D357">
        <v>1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1</v>
      </c>
      <c r="L357">
        <v>0</v>
      </c>
      <c r="M357">
        <v>0</v>
      </c>
      <c r="N357">
        <v>1</v>
      </c>
      <c r="O357">
        <v>1</v>
      </c>
      <c r="P357" s="2">
        <v>1</v>
      </c>
      <c r="Q357">
        <v>0</v>
      </c>
      <c r="R357">
        <v>1</v>
      </c>
      <c r="S357">
        <v>1</v>
      </c>
      <c r="T357">
        <v>1</v>
      </c>
      <c r="U357">
        <v>0</v>
      </c>
      <c r="V357">
        <v>0</v>
      </c>
      <c r="W357">
        <v>1</v>
      </c>
      <c r="X357">
        <v>1</v>
      </c>
      <c r="Y357">
        <v>0</v>
      </c>
      <c r="Z357">
        <v>0</v>
      </c>
      <c r="AA357">
        <v>1</v>
      </c>
      <c r="AB357">
        <v>1</v>
      </c>
      <c r="AC357">
        <v>0</v>
      </c>
      <c r="AD357">
        <v>0</v>
      </c>
    </row>
    <row r="358" spans="1:30" x14ac:dyDescent="0.25">
      <c r="A358" s="8">
        <v>355</v>
      </c>
      <c r="B358">
        <v>354</v>
      </c>
      <c r="C358">
        <v>0</v>
      </c>
      <c r="D358">
        <v>1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1</v>
      </c>
      <c r="L358">
        <v>0</v>
      </c>
      <c r="M358">
        <v>0</v>
      </c>
      <c r="N358">
        <v>1</v>
      </c>
      <c r="O358">
        <v>1</v>
      </c>
      <c r="P358" s="2">
        <v>1</v>
      </c>
      <c r="Q358">
        <v>0</v>
      </c>
      <c r="R358">
        <v>1</v>
      </c>
      <c r="S358">
        <v>1</v>
      </c>
      <c r="T358">
        <v>1</v>
      </c>
      <c r="U358">
        <v>0</v>
      </c>
      <c r="V358">
        <v>0</v>
      </c>
      <c r="W358">
        <v>1</v>
      </c>
      <c r="X358">
        <v>1</v>
      </c>
      <c r="Y358">
        <v>0</v>
      </c>
      <c r="Z358">
        <v>0</v>
      </c>
      <c r="AA358">
        <v>1</v>
      </c>
      <c r="AB358">
        <v>1</v>
      </c>
      <c r="AC358">
        <v>0</v>
      </c>
      <c r="AD358">
        <v>0</v>
      </c>
    </row>
    <row r="359" spans="1:30" x14ac:dyDescent="0.25">
      <c r="A359" s="8">
        <v>356</v>
      </c>
      <c r="B359">
        <v>355</v>
      </c>
      <c r="C359">
        <v>0</v>
      </c>
      <c r="D359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1</v>
      </c>
      <c r="L359">
        <v>0</v>
      </c>
      <c r="M359">
        <v>0</v>
      </c>
      <c r="N359">
        <v>1</v>
      </c>
      <c r="O359">
        <v>1</v>
      </c>
      <c r="P359" s="2">
        <v>1</v>
      </c>
      <c r="Q359">
        <v>0</v>
      </c>
      <c r="R359">
        <v>1</v>
      </c>
      <c r="S359">
        <v>1</v>
      </c>
      <c r="T359">
        <v>1</v>
      </c>
      <c r="U359">
        <v>0</v>
      </c>
      <c r="V359">
        <v>0</v>
      </c>
      <c r="W359">
        <v>1</v>
      </c>
      <c r="X359">
        <v>1</v>
      </c>
      <c r="Y359">
        <v>0</v>
      </c>
      <c r="Z359">
        <v>0</v>
      </c>
      <c r="AA359">
        <v>1</v>
      </c>
      <c r="AB359">
        <v>1</v>
      </c>
      <c r="AC359">
        <v>0</v>
      </c>
      <c r="AD359">
        <v>0</v>
      </c>
    </row>
    <row r="360" spans="1:30" x14ac:dyDescent="0.25">
      <c r="A360" s="8">
        <v>357</v>
      </c>
      <c r="B360">
        <v>356</v>
      </c>
      <c r="C360">
        <v>0</v>
      </c>
      <c r="D360">
        <v>1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1</v>
      </c>
      <c r="L360">
        <v>0</v>
      </c>
      <c r="M360">
        <v>0</v>
      </c>
      <c r="N360">
        <v>1</v>
      </c>
      <c r="O360">
        <v>1</v>
      </c>
      <c r="P360" s="2">
        <v>1</v>
      </c>
      <c r="Q360">
        <v>0</v>
      </c>
      <c r="R360">
        <v>1</v>
      </c>
      <c r="S360">
        <v>1</v>
      </c>
      <c r="T360">
        <v>1</v>
      </c>
      <c r="U360">
        <v>0</v>
      </c>
      <c r="V360">
        <v>0</v>
      </c>
      <c r="W360">
        <v>1</v>
      </c>
      <c r="X360">
        <v>1</v>
      </c>
      <c r="Y360">
        <v>0</v>
      </c>
      <c r="Z360">
        <v>0</v>
      </c>
      <c r="AA360">
        <v>1</v>
      </c>
      <c r="AB360">
        <v>1</v>
      </c>
      <c r="AC360">
        <v>0</v>
      </c>
      <c r="AD360">
        <v>0</v>
      </c>
    </row>
    <row r="361" spans="1:30" x14ac:dyDescent="0.25">
      <c r="A361" s="8">
        <v>358</v>
      </c>
      <c r="B361">
        <v>357</v>
      </c>
      <c r="C361">
        <v>0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1</v>
      </c>
      <c r="L361">
        <v>0</v>
      </c>
      <c r="M361">
        <v>0</v>
      </c>
      <c r="N361">
        <v>1</v>
      </c>
      <c r="O361">
        <v>1</v>
      </c>
      <c r="P361" s="2">
        <v>1</v>
      </c>
      <c r="Q361">
        <v>0</v>
      </c>
      <c r="R361">
        <v>1</v>
      </c>
      <c r="S361">
        <v>1</v>
      </c>
      <c r="T361">
        <v>1</v>
      </c>
      <c r="U361">
        <v>0</v>
      </c>
      <c r="V361">
        <v>0</v>
      </c>
      <c r="W361">
        <v>1</v>
      </c>
      <c r="X361">
        <v>1</v>
      </c>
      <c r="Y361">
        <v>0</v>
      </c>
      <c r="Z361">
        <v>0</v>
      </c>
      <c r="AA361">
        <v>1</v>
      </c>
      <c r="AB361">
        <v>1</v>
      </c>
      <c r="AC361">
        <v>0</v>
      </c>
      <c r="AD361">
        <v>0</v>
      </c>
    </row>
    <row r="362" spans="1:30" x14ac:dyDescent="0.25">
      <c r="A362" s="8">
        <v>359</v>
      </c>
      <c r="B362">
        <v>358</v>
      </c>
      <c r="C362">
        <v>0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1</v>
      </c>
      <c r="L362">
        <v>0</v>
      </c>
      <c r="M362">
        <v>1</v>
      </c>
      <c r="N362">
        <v>1</v>
      </c>
      <c r="O362">
        <v>1</v>
      </c>
      <c r="P362" s="2">
        <v>1</v>
      </c>
      <c r="Q362">
        <v>1</v>
      </c>
      <c r="R362">
        <v>1</v>
      </c>
      <c r="S362">
        <v>1</v>
      </c>
      <c r="T362">
        <v>1</v>
      </c>
      <c r="U362">
        <v>1</v>
      </c>
      <c r="V362">
        <v>0</v>
      </c>
      <c r="W362">
        <v>1</v>
      </c>
      <c r="X362">
        <v>1</v>
      </c>
      <c r="Y362">
        <v>0</v>
      </c>
      <c r="Z362">
        <v>0</v>
      </c>
      <c r="AA362">
        <v>1</v>
      </c>
      <c r="AB362">
        <v>1</v>
      </c>
      <c r="AC362">
        <v>0</v>
      </c>
      <c r="AD362">
        <v>0</v>
      </c>
    </row>
    <row r="363" spans="1:30" x14ac:dyDescent="0.25">
      <c r="A363" s="8">
        <v>360</v>
      </c>
      <c r="B363">
        <v>359</v>
      </c>
      <c r="C363">
        <v>0</v>
      </c>
      <c r="D363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1</v>
      </c>
      <c r="L363">
        <v>0</v>
      </c>
      <c r="M363">
        <v>0</v>
      </c>
      <c r="N363">
        <v>1</v>
      </c>
      <c r="O363">
        <v>1</v>
      </c>
      <c r="P363" s="2">
        <v>1</v>
      </c>
      <c r="Q363">
        <v>0</v>
      </c>
      <c r="R363">
        <v>1</v>
      </c>
      <c r="S363">
        <v>1</v>
      </c>
      <c r="T363">
        <v>1</v>
      </c>
      <c r="U363">
        <v>0</v>
      </c>
      <c r="V363">
        <v>0</v>
      </c>
      <c r="W363">
        <v>1</v>
      </c>
      <c r="X363">
        <v>1</v>
      </c>
      <c r="Y363">
        <v>0</v>
      </c>
      <c r="Z363">
        <v>0</v>
      </c>
      <c r="AA363">
        <v>1</v>
      </c>
      <c r="AB363">
        <v>1</v>
      </c>
      <c r="AC363">
        <v>0</v>
      </c>
      <c r="AD363">
        <v>0</v>
      </c>
    </row>
    <row r="364" spans="1:30" x14ac:dyDescent="0.25">
      <c r="A364" s="8">
        <v>361</v>
      </c>
      <c r="B364">
        <v>360</v>
      </c>
      <c r="C364">
        <v>0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1</v>
      </c>
      <c r="L364">
        <v>0</v>
      </c>
      <c r="M364">
        <v>0</v>
      </c>
      <c r="N364">
        <v>1</v>
      </c>
      <c r="O364">
        <v>1</v>
      </c>
      <c r="P364" s="2">
        <v>1</v>
      </c>
      <c r="Q364">
        <v>0</v>
      </c>
      <c r="R364">
        <v>1</v>
      </c>
      <c r="S364">
        <v>1</v>
      </c>
      <c r="T364">
        <v>1</v>
      </c>
      <c r="U364">
        <v>0</v>
      </c>
      <c r="V364">
        <v>0</v>
      </c>
      <c r="W364">
        <v>1</v>
      </c>
      <c r="X364">
        <v>1</v>
      </c>
      <c r="Y364">
        <v>0</v>
      </c>
      <c r="Z364">
        <v>0</v>
      </c>
      <c r="AA364">
        <v>1</v>
      </c>
      <c r="AB364">
        <v>1</v>
      </c>
      <c r="AC364">
        <v>0</v>
      </c>
      <c r="AD364">
        <v>0</v>
      </c>
    </row>
    <row r="365" spans="1:30" x14ac:dyDescent="0.25">
      <c r="A365" s="8">
        <v>362</v>
      </c>
      <c r="B365">
        <v>361</v>
      </c>
      <c r="C365">
        <v>0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1</v>
      </c>
      <c r="L365">
        <v>0</v>
      </c>
      <c r="M365">
        <v>0</v>
      </c>
      <c r="N365">
        <v>1</v>
      </c>
      <c r="O365">
        <v>1</v>
      </c>
      <c r="P365" s="2">
        <v>1</v>
      </c>
      <c r="Q365">
        <v>0</v>
      </c>
      <c r="R365">
        <v>1</v>
      </c>
      <c r="S365">
        <v>1</v>
      </c>
      <c r="T365">
        <v>1</v>
      </c>
      <c r="U365">
        <v>0</v>
      </c>
      <c r="V365">
        <v>0</v>
      </c>
      <c r="W365">
        <v>1</v>
      </c>
      <c r="X365">
        <v>1</v>
      </c>
      <c r="Y365">
        <v>0</v>
      </c>
      <c r="Z365">
        <v>0</v>
      </c>
      <c r="AA365">
        <v>1</v>
      </c>
      <c r="AB365">
        <v>1</v>
      </c>
      <c r="AC365">
        <v>0</v>
      </c>
      <c r="AD365">
        <v>0</v>
      </c>
    </row>
    <row r="366" spans="1:30" x14ac:dyDescent="0.25">
      <c r="A366" s="8">
        <v>363</v>
      </c>
      <c r="B366">
        <v>362</v>
      </c>
      <c r="C366">
        <v>0</v>
      </c>
      <c r="D366">
        <v>1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1</v>
      </c>
      <c r="L366">
        <v>0</v>
      </c>
      <c r="M366">
        <v>0</v>
      </c>
      <c r="N366">
        <v>1</v>
      </c>
      <c r="O366">
        <v>1</v>
      </c>
      <c r="P366" s="2">
        <v>1</v>
      </c>
      <c r="Q366">
        <v>0</v>
      </c>
      <c r="R366">
        <v>1</v>
      </c>
      <c r="S366">
        <v>1</v>
      </c>
      <c r="T366">
        <v>1</v>
      </c>
      <c r="U366">
        <v>0</v>
      </c>
      <c r="V366">
        <v>0</v>
      </c>
      <c r="W366">
        <v>1</v>
      </c>
      <c r="X366">
        <v>1</v>
      </c>
      <c r="Y366">
        <v>0</v>
      </c>
      <c r="Z366">
        <v>0</v>
      </c>
      <c r="AA366">
        <v>1</v>
      </c>
      <c r="AB366">
        <v>1</v>
      </c>
      <c r="AC366">
        <v>0</v>
      </c>
      <c r="AD366">
        <v>0</v>
      </c>
    </row>
    <row r="367" spans="1:30" x14ac:dyDescent="0.25">
      <c r="A367" s="8">
        <v>364</v>
      </c>
      <c r="B367">
        <v>363</v>
      </c>
      <c r="C367">
        <v>0</v>
      </c>
      <c r="D367">
        <v>1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1</v>
      </c>
      <c r="L367">
        <v>0</v>
      </c>
      <c r="M367">
        <v>0</v>
      </c>
      <c r="N367">
        <v>1</v>
      </c>
      <c r="O367">
        <v>1</v>
      </c>
      <c r="P367" s="2">
        <v>1</v>
      </c>
      <c r="Q367">
        <v>0</v>
      </c>
      <c r="R367">
        <v>1</v>
      </c>
      <c r="S367">
        <v>1</v>
      </c>
      <c r="T367">
        <v>1</v>
      </c>
      <c r="U367">
        <v>0</v>
      </c>
      <c r="V367">
        <v>0</v>
      </c>
      <c r="W367">
        <v>1</v>
      </c>
      <c r="X367">
        <v>1</v>
      </c>
      <c r="Y367">
        <v>0</v>
      </c>
      <c r="Z367">
        <v>0</v>
      </c>
      <c r="AA367">
        <v>1</v>
      </c>
      <c r="AB367">
        <v>1</v>
      </c>
      <c r="AC367">
        <v>0</v>
      </c>
      <c r="AD367">
        <v>0</v>
      </c>
    </row>
    <row r="368" spans="1:30" x14ac:dyDescent="0.25">
      <c r="A368" s="8">
        <v>365</v>
      </c>
      <c r="B368">
        <v>364</v>
      </c>
      <c r="C368">
        <v>0</v>
      </c>
      <c r="D368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1</v>
      </c>
      <c r="L368">
        <v>0</v>
      </c>
      <c r="M368">
        <v>0</v>
      </c>
      <c r="N368">
        <v>1</v>
      </c>
      <c r="O368">
        <v>1</v>
      </c>
      <c r="P368" s="2">
        <v>1</v>
      </c>
      <c r="Q368">
        <v>0</v>
      </c>
      <c r="R368">
        <v>1</v>
      </c>
      <c r="S368">
        <v>1</v>
      </c>
      <c r="T368">
        <v>1</v>
      </c>
      <c r="U368">
        <v>0</v>
      </c>
      <c r="V368">
        <v>0</v>
      </c>
      <c r="W368">
        <v>1</v>
      </c>
      <c r="X368">
        <v>1</v>
      </c>
      <c r="Y368">
        <v>0</v>
      </c>
      <c r="Z368">
        <v>0</v>
      </c>
      <c r="AA368">
        <v>1</v>
      </c>
      <c r="AB368">
        <v>1</v>
      </c>
      <c r="AC368">
        <v>0</v>
      </c>
      <c r="AD368">
        <v>0</v>
      </c>
    </row>
    <row r="369" spans="1:30" x14ac:dyDescent="0.25">
      <c r="A369" s="8">
        <v>366</v>
      </c>
      <c r="B369">
        <v>365</v>
      </c>
      <c r="C369">
        <v>0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1</v>
      </c>
      <c r="L369">
        <v>0</v>
      </c>
      <c r="M369">
        <v>1</v>
      </c>
      <c r="N369">
        <v>1</v>
      </c>
      <c r="O369">
        <v>1</v>
      </c>
      <c r="P369" s="2">
        <v>1</v>
      </c>
      <c r="Q369">
        <v>1</v>
      </c>
      <c r="R369">
        <v>1</v>
      </c>
      <c r="S369">
        <v>1</v>
      </c>
      <c r="T369">
        <v>1</v>
      </c>
      <c r="U369">
        <v>1</v>
      </c>
      <c r="V369">
        <v>0</v>
      </c>
      <c r="W369">
        <v>1</v>
      </c>
      <c r="X369">
        <v>1</v>
      </c>
      <c r="Y369">
        <v>0</v>
      </c>
      <c r="Z369">
        <v>0</v>
      </c>
      <c r="AA369">
        <v>1</v>
      </c>
      <c r="AB369">
        <v>1</v>
      </c>
      <c r="AC369">
        <v>0</v>
      </c>
      <c r="AD369">
        <v>0</v>
      </c>
    </row>
  </sheetData>
  <mergeCells count="7">
    <mergeCell ref="O2:R2"/>
    <mergeCell ref="AA2:AD2"/>
    <mergeCell ref="S2:V2"/>
    <mergeCell ref="W2:Z2"/>
    <mergeCell ref="C2:F2"/>
    <mergeCell ref="G2:J2"/>
    <mergeCell ref="K2:N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D368"/>
  <sheetViews>
    <sheetView zoomScale="70" zoomScaleNormal="70" workbookViewId="0">
      <selection sqref="A1:XFD1048576"/>
    </sheetView>
  </sheetViews>
  <sheetFormatPr defaultColWidth="7.28515625" defaultRowHeight="15" x14ac:dyDescent="0.25"/>
  <cols>
    <col min="1" max="1" width="9.28515625" bestFit="1" customWidth="1"/>
  </cols>
  <sheetData>
    <row r="1" spans="1:30" x14ac:dyDescent="0.25">
      <c r="A1" s="4">
        <f>Data!A1</f>
        <v>1</v>
      </c>
      <c r="B1" s="4">
        <f>Data!B1</f>
        <v>2</v>
      </c>
      <c r="C1" s="4">
        <f>Data!C1</f>
        <v>3</v>
      </c>
      <c r="D1" s="4">
        <f>Data!D1</f>
        <v>4</v>
      </c>
      <c r="E1" s="4">
        <f>Data!E1</f>
        <v>5</v>
      </c>
      <c r="F1" s="4">
        <f>Data!F1</f>
        <v>6</v>
      </c>
      <c r="G1" s="4">
        <f>Data!G1</f>
        <v>7</v>
      </c>
      <c r="H1" s="4">
        <f>Data!H1</f>
        <v>8</v>
      </c>
      <c r="I1" s="4">
        <f>Data!I1</f>
        <v>9</v>
      </c>
      <c r="J1" s="4">
        <f>Data!J1</f>
        <v>10</v>
      </c>
      <c r="K1" s="4">
        <f>Data!K1</f>
        <v>11</v>
      </c>
      <c r="L1" s="4">
        <f>Data!L1</f>
        <v>12</v>
      </c>
      <c r="M1" s="4">
        <f>Data!M1</f>
        <v>13</v>
      </c>
      <c r="N1" s="4">
        <f>Data!N1</f>
        <v>14</v>
      </c>
      <c r="O1" s="4">
        <f>Data!O1</f>
        <v>15</v>
      </c>
      <c r="P1" s="4">
        <f>Data!P1</f>
        <v>16</v>
      </c>
      <c r="Q1" s="4">
        <f>Data!Q1</f>
        <v>17</v>
      </c>
      <c r="R1" s="4">
        <f>Data!R1</f>
        <v>18</v>
      </c>
      <c r="S1" s="4">
        <f>Data!S1</f>
        <v>19</v>
      </c>
      <c r="T1" s="4">
        <f>Data!T1</f>
        <v>20</v>
      </c>
      <c r="U1" s="4">
        <f>Data!U1</f>
        <v>21</v>
      </c>
      <c r="V1" s="4">
        <f>Data!V1</f>
        <v>22</v>
      </c>
      <c r="W1" s="4">
        <f>Data!W1</f>
        <v>23</v>
      </c>
      <c r="X1" s="4">
        <f>Data!X1</f>
        <v>24</v>
      </c>
      <c r="Y1" s="4">
        <f>Data!Y1</f>
        <v>25</v>
      </c>
      <c r="Z1" s="4">
        <f>Data!Z1</f>
        <v>26</v>
      </c>
      <c r="AA1" s="4">
        <f>Data!AA1</f>
        <v>27</v>
      </c>
      <c r="AB1" s="4">
        <f>Data!AB1</f>
        <v>28</v>
      </c>
      <c r="AC1" s="4">
        <f>Data!AC1</f>
        <v>29</v>
      </c>
      <c r="AD1" s="4">
        <f>Data!AD1</f>
        <v>30</v>
      </c>
    </row>
    <row r="2" spans="1:30" ht="30" customHeight="1" x14ac:dyDescent="0.25">
      <c r="A2" s="4"/>
      <c r="B2" s="4"/>
      <c r="C2" s="208" t="str">
        <f>Data!C2</f>
        <v>Tube well/ French well/ dug well (If drinking water is directly supplied to consumer end, chlorine dosage needs to be added)</v>
      </c>
      <c r="D2" s="208"/>
      <c r="E2" s="208"/>
      <c r="F2" s="208"/>
      <c r="G2" s="208" t="str">
        <f>Data!G2</f>
        <v>Hand pumps</v>
      </c>
      <c r="H2" s="208"/>
      <c r="I2" s="208"/>
      <c r="J2" s="208"/>
      <c r="K2" s="208" t="str">
        <f>Data!K2</f>
        <v>Raw Water: Rivers/  Infiltration wells/Lakes/Dams/Canal</v>
      </c>
      <c r="L2" s="208"/>
      <c r="M2" s="208"/>
      <c r="N2" s="208"/>
      <c r="O2" s="208" t="str">
        <f>Data!O2</f>
        <v>Outlet of WTP</v>
      </c>
      <c r="P2" s="208"/>
      <c r="Q2" s="208"/>
      <c r="R2" s="208"/>
      <c r="S2" s="208" t="str">
        <f>Data!S2</f>
        <v>Inlet of main sump/ Ground level Storage Reservoir/Elevated Service Reservoir</v>
      </c>
      <c r="T2" s="208"/>
      <c r="U2" s="208"/>
      <c r="V2" s="208"/>
      <c r="W2" s="208" t="str">
        <f>Data!W2</f>
        <v>Standpost</v>
      </c>
      <c r="X2" s="208"/>
      <c r="Y2" s="208"/>
      <c r="Z2" s="208"/>
      <c r="AA2" s="208" t="str">
        <f>Data!AA2</f>
        <v>Consumer End</v>
      </c>
      <c r="AB2" s="208"/>
      <c r="AC2" s="208"/>
      <c r="AD2" s="208"/>
    </row>
    <row r="3" spans="1:30" s="1" customFormat="1" ht="30" customHeight="1" x14ac:dyDescent="0.25">
      <c r="A3" s="3"/>
      <c r="B3" s="3"/>
      <c r="C3" s="41" t="str">
        <f>Data!C3</f>
        <v>Physical</v>
      </c>
      <c r="D3" s="41" t="str">
        <f>Data!D3</f>
        <v>Residual Chlorine</v>
      </c>
      <c r="E3" s="41" t="str">
        <f>Data!E3</f>
        <v>Bacteriological</v>
      </c>
      <c r="F3" s="41" t="str">
        <f>Data!F3</f>
        <v>Chemical</v>
      </c>
      <c r="G3" s="41" t="str">
        <f>Data!G3</f>
        <v>Physical</v>
      </c>
      <c r="H3" s="41" t="str">
        <f>Data!H3</f>
        <v>Residual Chlorine</v>
      </c>
      <c r="I3" s="41" t="str">
        <f>Data!I3</f>
        <v>Bacteriological</v>
      </c>
      <c r="J3" s="41" t="str">
        <f>Data!J3</f>
        <v>Chemical</v>
      </c>
      <c r="K3" s="41" t="str">
        <f>Data!K3</f>
        <v>Physical</v>
      </c>
      <c r="L3" s="41" t="str">
        <f>Data!L3</f>
        <v>Residual Chlorine</v>
      </c>
      <c r="M3" s="41" t="str">
        <f>Data!M3</f>
        <v>Bacteriological</v>
      </c>
      <c r="N3" s="41" t="str">
        <f>Data!N3</f>
        <v>Chemical</v>
      </c>
      <c r="O3" s="41" t="str">
        <f>Data!O3</f>
        <v>Physical</v>
      </c>
      <c r="P3" s="41" t="str">
        <f>Data!P3</f>
        <v>Residual Chlorine</v>
      </c>
      <c r="Q3" s="41" t="str">
        <f>Data!Q3</f>
        <v>Bacteriological</v>
      </c>
      <c r="R3" s="41" t="str">
        <f>Data!R3</f>
        <v>Chemical</v>
      </c>
      <c r="S3" s="41" t="str">
        <f>Data!S3</f>
        <v>Physical</v>
      </c>
      <c r="T3" s="41" t="str">
        <f>Data!T3</f>
        <v>Residual Chlorine</v>
      </c>
      <c r="U3" s="41" t="str">
        <f>Data!U3</f>
        <v>Bacteriological</v>
      </c>
      <c r="V3" s="41" t="str">
        <f>Data!V3</f>
        <v>Chemical</v>
      </c>
      <c r="W3" s="41" t="str">
        <f>Data!W3</f>
        <v>Physical</v>
      </c>
      <c r="X3" s="41" t="str">
        <f>Data!X3</f>
        <v>Residual Chlorine</v>
      </c>
      <c r="Y3" s="41" t="str">
        <f>Data!Y3</f>
        <v>Bacteriological</v>
      </c>
      <c r="Z3" s="41" t="str">
        <f>Data!Z3</f>
        <v>Chemical</v>
      </c>
      <c r="AA3" s="41" t="str">
        <f>Data!AA3</f>
        <v>Physical</v>
      </c>
      <c r="AB3" s="41" t="str">
        <f>Data!AB3</f>
        <v>Residual Chlorine</v>
      </c>
      <c r="AC3" s="41" t="str">
        <f>Data!AC3</f>
        <v>Bacteriological</v>
      </c>
      <c r="AD3" s="41" t="str">
        <f>Data!AD3</f>
        <v>Chemical</v>
      </c>
    </row>
    <row r="4" spans="1:30" x14ac:dyDescent="0.25">
      <c r="A4" s="39">
        <f>Data!A4</f>
        <v>1</v>
      </c>
      <c r="B4" s="40">
        <f>Data!B4</f>
        <v>1</v>
      </c>
      <c r="C4" s="40">
        <f>Data!C4*Calculation!$B$6</f>
        <v>1</v>
      </c>
      <c r="D4" s="40">
        <f>Data!D4*Calculation!$B$6</f>
        <v>1</v>
      </c>
      <c r="E4" s="40">
        <f>Data!E4*Calculation!$B$6</f>
        <v>1</v>
      </c>
      <c r="F4" s="40">
        <f>Data!F4*Calculation!$B$6</f>
        <v>1</v>
      </c>
      <c r="G4" s="40">
        <f>Data!G4*Calculation!$B$7</f>
        <v>0</v>
      </c>
      <c r="H4" s="40">
        <f>Data!H4*Calculation!$B$7</f>
        <v>0</v>
      </c>
      <c r="I4" s="40">
        <f>Data!I4*Calculation!$B$7</f>
        <v>0</v>
      </c>
      <c r="J4" s="40">
        <f>Data!J4*Calculation!$B$7</f>
        <v>0</v>
      </c>
      <c r="K4" s="40">
        <f>Data!K4*Calculation!$B$9</f>
        <v>1</v>
      </c>
      <c r="L4" s="40">
        <f>Data!L4*Calculation!$B$9</f>
        <v>0</v>
      </c>
      <c r="M4" s="40">
        <f>Data!M4*Calculation!$B$9</f>
        <v>1</v>
      </c>
      <c r="N4" s="40">
        <f>Data!N4*Calculation!$B$9</f>
        <v>1</v>
      </c>
      <c r="O4" s="40">
        <f>Data!O4*Calculation!$B$11</f>
        <v>0</v>
      </c>
      <c r="P4" s="40">
        <f>Data!P4*Calculation!$B$11</f>
        <v>0</v>
      </c>
      <c r="Q4" s="40">
        <f>Data!Q4*Calculation!$B$11</f>
        <v>0</v>
      </c>
      <c r="R4" s="40">
        <f>Data!R4*Calculation!$B$11</f>
        <v>0</v>
      </c>
      <c r="S4" s="40">
        <f>Data!S4*Calculation!$B$13</f>
        <v>3</v>
      </c>
      <c r="T4" s="40">
        <f>Data!T4*Calculation!$B$13</f>
        <v>3</v>
      </c>
      <c r="U4" s="40">
        <f>Data!U4*Calculation!$B$13</f>
        <v>3</v>
      </c>
      <c r="V4" s="40">
        <f>Data!V4*Calculation!$B$13</f>
        <v>3</v>
      </c>
      <c r="W4" s="40">
        <f>Data!W4</f>
        <v>1</v>
      </c>
      <c r="X4" s="40">
        <f>Data!X4</f>
        <v>1</v>
      </c>
      <c r="Y4" s="40">
        <f>Data!Y4</f>
        <v>1</v>
      </c>
      <c r="Z4" s="40">
        <f>Data!Z4</f>
        <v>1</v>
      </c>
      <c r="AA4" s="40">
        <f>Data!AA4*Calculation!$B$15</f>
        <v>15</v>
      </c>
      <c r="AB4" s="40">
        <f>Data!AB4*Calculation!$B$15</f>
        <v>15</v>
      </c>
      <c r="AC4" s="40">
        <f>Data!AC4*Calculation!$B$15</f>
        <v>15</v>
      </c>
      <c r="AD4" s="40">
        <f>Data!AD4*Calculation!$B$15</f>
        <v>15</v>
      </c>
    </row>
    <row r="5" spans="1:30" x14ac:dyDescent="0.25">
      <c r="A5" s="39">
        <f>Data!A5</f>
        <v>2</v>
      </c>
      <c r="B5" s="40">
        <f>Data!B5</f>
        <v>2</v>
      </c>
      <c r="C5" s="40">
        <f>Data!C5*Calculation!$B$6</f>
        <v>0</v>
      </c>
      <c r="D5" s="40">
        <f>Data!D5*Calculation!$B$6</f>
        <v>1</v>
      </c>
      <c r="E5" s="40">
        <f>Data!E5*Calculation!$B$6</f>
        <v>0</v>
      </c>
      <c r="F5" s="40">
        <f>Data!F5*Calculation!$B$6</f>
        <v>0</v>
      </c>
      <c r="G5" s="40">
        <f>Data!G5*Calculation!$B$7</f>
        <v>0</v>
      </c>
      <c r="H5" s="40">
        <f>Data!H5*Calculation!$B$7</f>
        <v>0</v>
      </c>
      <c r="I5" s="40">
        <f>Data!I5*Calculation!$B$7</f>
        <v>0</v>
      </c>
      <c r="J5" s="40">
        <f>Data!J5*Calculation!$B$7</f>
        <v>0</v>
      </c>
      <c r="K5" s="40">
        <f>Data!K5*Calculation!$B$9</f>
        <v>1</v>
      </c>
      <c r="L5" s="40">
        <f>Data!L5*Calculation!$B$9</f>
        <v>0</v>
      </c>
      <c r="M5" s="40">
        <f>Data!M5*Calculation!$B$9</f>
        <v>0</v>
      </c>
      <c r="N5" s="40">
        <f>Data!N5*Calculation!$B$9</f>
        <v>1</v>
      </c>
      <c r="O5" s="40">
        <f>Data!O5*Calculation!$B$11</f>
        <v>0</v>
      </c>
      <c r="P5" s="40">
        <f>Data!P5*Calculation!$B$11</f>
        <v>0</v>
      </c>
      <c r="Q5" s="40">
        <f>Data!Q5*Calculation!$B$11</f>
        <v>0</v>
      </c>
      <c r="R5" s="40">
        <f>Data!R5*Calculation!$B$11</f>
        <v>0</v>
      </c>
      <c r="S5" s="40">
        <f>Data!S5*Calculation!$B$13</f>
        <v>3</v>
      </c>
      <c r="T5" s="40">
        <f>Data!T5*Calculation!$B$13</f>
        <v>3</v>
      </c>
      <c r="U5" s="40">
        <f>Data!U5*Calculation!$B$13</f>
        <v>0</v>
      </c>
      <c r="V5" s="40">
        <f>Data!V5*Calculation!$B$13</f>
        <v>0</v>
      </c>
      <c r="W5" s="40">
        <f>Data!W5</f>
        <v>1</v>
      </c>
      <c r="X5" s="40">
        <f>Data!X5</f>
        <v>1</v>
      </c>
      <c r="Y5" s="40">
        <f>Data!Y5</f>
        <v>0</v>
      </c>
      <c r="Z5" s="40">
        <f>Data!Z5</f>
        <v>0</v>
      </c>
      <c r="AA5" s="40">
        <f>Data!AA5*Calculation!$B$15</f>
        <v>15</v>
      </c>
      <c r="AB5" s="40">
        <f>Data!AB5*Calculation!$B$15</f>
        <v>15</v>
      </c>
      <c r="AC5" s="40">
        <f>Data!AC5*Calculation!$B$15</f>
        <v>0</v>
      </c>
      <c r="AD5" s="40">
        <f>Data!AD5*Calculation!$B$15</f>
        <v>0</v>
      </c>
    </row>
    <row r="6" spans="1:30" x14ac:dyDescent="0.25">
      <c r="A6" s="39">
        <f>Data!A6</f>
        <v>3</v>
      </c>
      <c r="B6" s="40">
        <f>Data!B6</f>
        <v>3</v>
      </c>
      <c r="C6" s="40">
        <f>Data!C6*Calculation!$B$6</f>
        <v>0</v>
      </c>
      <c r="D6" s="40">
        <f>Data!D6*Calculation!$B$6</f>
        <v>1</v>
      </c>
      <c r="E6" s="40">
        <f>Data!E6*Calculation!$B$6</f>
        <v>0</v>
      </c>
      <c r="F6" s="40">
        <f>Data!F6*Calculation!$B$6</f>
        <v>0</v>
      </c>
      <c r="G6" s="40">
        <f>Data!G6*Calculation!$B$7</f>
        <v>0</v>
      </c>
      <c r="H6" s="40">
        <f>Data!H6*Calculation!$B$7</f>
        <v>0</v>
      </c>
      <c r="I6" s="40">
        <f>Data!I6*Calculation!$B$7</f>
        <v>0</v>
      </c>
      <c r="J6" s="40">
        <f>Data!J6*Calculation!$B$7</f>
        <v>0</v>
      </c>
      <c r="K6" s="40">
        <f>Data!K6*Calculation!$B$9</f>
        <v>1</v>
      </c>
      <c r="L6" s="40">
        <f>Data!L6*Calculation!$B$9</f>
        <v>0</v>
      </c>
      <c r="M6" s="40">
        <f>Data!M6*Calculation!$B$9</f>
        <v>0</v>
      </c>
      <c r="N6" s="40">
        <f>Data!N6*Calculation!$B$9</f>
        <v>1</v>
      </c>
      <c r="O6" s="40">
        <f>Data!O6*Calculation!$B$11</f>
        <v>0</v>
      </c>
      <c r="P6" s="40">
        <f>Data!P6*Calculation!$B$11</f>
        <v>0</v>
      </c>
      <c r="Q6" s="40">
        <f>Data!Q6*Calculation!$B$11</f>
        <v>0</v>
      </c>
      <c r="R6" s="40">
        <f>Data!R6*Calculation!$B$11</f>
        <v>0</v>
      </c>
      <c r="S6" s="40">
        <f>Data!S6*Calculation!$B$13</f>
        <v>3</v>
      </c>
      <c r="T6" s="40">
        <f>Data!T6*Calculation!$B$13</f>
        <v>3</v>
      </c>
      <c r="U6" s="40">
        <f>Data!U6*Calculation!$B$13</f>
        <v>0</v>
      </c>
      <c r="V6" s="40">
        <f>Data!V6*Calculation!$B$13</f>
        <v>0</v>
      </c>
      <c r="W6" s="40">
        <f>Data!W6</f>
        <v>1</v>
      </c>
      <c r="X6" s="40">
        <f>Data!X6</f>
        <v>1</v>
      </c>
      <c r="Y6" s="40">
        <f>Data!Y6</f>
        <v>0</v>
      </c>
      <c r="Z6" s="40">
        <f>Data!Z6</f>
        <v>0</v>
      </c>
      <c r="AA6" s="40">
        <f>Data!AA6*Calculation!$B$15</f>
        <v>15</v>
      </c>
      <c r="AB6" s="40">
        <f>Data!AB6*Calculation!$B$15</f>
        <v>15</v>
      </c>
      <c r="AC6" s="40">
        <f>Data!AC6*Calculation!$B$15</f>
        <v>0</v>
      </c>
      <c r="AD6" s="40">
        <f>Data!AD6*Calculation!$B$15</f>
        <v>0</v>
      </c>
    </row>
    <row r="7" spans="1:30" x14ac:dyDescent="0.25">
      <c r="A7" s="39">
        <f>Data!A7</f>
        <v>4</v>
      </c>
      <c r="B7" s="40">
        <f>Data!B7</f>
        <v>4</v>
      </c>
      <c r="C7" s="40">
        <f>Data!C7*Calculation!$B$6</f>
        <v>0</v>
      </c>
      <c r="D7" s="40">
        <f>Data!D7*Calculation!$B$6</f>
        <v>1</v>
      </c>
      <c r="E7" s="40">
        <f>Data!E7*Calculation!$B$6</f>
        <v>0</v>
      </c>
      <c r="F7" s="40">
        <f>Data!F7*Calculation!$B$6</f>
        <v>0</v>
      </c>
      <c r="G7" s="40">
        <f>Data!G7*Calculation!$B$7</f>
        <v>0</v>
      </c>
      <c r="H7" s="40">
        <f>Data!H7*Calculation!$B$7</f>
        <v>0</v>
      </c>
      <c r="I7" s="40">
        <f>Data!I7*Calculation!$B$7</f>
        <v>0</v>
      </c>
      <c r="J7" s="40">
        <f>Data!J7*Calculation!$B$7</f>
        <v>0</v>
      </c>
      <c r="K7" s="40">
        <f>Data!K7*Calculation!$B$9</f>
        <v>1</v>
      </c>
      <c r="L7" s="40">
        <f>Data!L7*Calculation!$B$9</f>
        <v>0</v>
      </c>
      <c r="M7" s="40">
        <f>Data!M7*Calculation!$B$9</f>
        <v>0</v>
      </c>
      <c r="N7" s="40">
        <f>Data!N7*Calculation!$B$9</f>
        <v>1</v>
      </c>
      <c r="O7" s="40">
        <f>Data!O7*Calculation!$B$11</f>
        <v>0</v>
      </c>
      <c r="P7" s="40">
        <f>Data!P7*Calculation!$B$11</f>
        <v>0</v>
      </c>
      <c r="Q7" s="40">
        <f>Data!Q7*Calculation!$B$11</f>
        <v>0</v>
      </c>
      <c r="R7" s="40">
        <f>Data!R7*Calculation!$B$11</f>
        <v>0</v>
      </c>
      <c r="S7" s="40">
        <f>Data!S7*Calculation!$B$13</f>
        <v>3</v>
      </c>
      <c r="T7" s="40">
        <f>Data!T7*Calculation!$B$13</f>
        <v>3</v>
      </c>
      <c r="U7" s="40">
        <f>Data!U7*Calculation!$B$13</f>
        <v>0</v>
      </c>
      <c r="V7" s="40">
        <f>Data!V7*Calculation!$B$13</f>
        <v>0</v>
      </c>
      <c r="W7" s="40">
        <f>Data!W7</f>
        <v>1</v>
      </c>
      <c r="X7" s="40">
        <f>Data!X7</f>
        <v>1</v>
      </c>
      <c r="Y7" s="40">
        <f>Data!Y7</f>
        <v>0</v>
      </c>
      <c r="Z7" s="40">
        <f>Data!Z7</f>
        <v>0</v>
      </c>
      <c r="AA7" s="40">
        <f>Data!AA7*Calculation!$B$15</f>
        <v>15</v>
      </c>
      <c r="AB7" s="40">
        <f>Data!AB7*Calculation!$B$15</f>
        <v>15</v>
      </c>
      <c r="AC7" s="40">
        <f>Data!AC7*Calculation!$B$15</f>
        <v>0</v>
      </c>
      <c r="AD7" s="40">
        <f>Data!AD7*Calculation!$B$15</f>
        <v>0</v>
      </c>
    </row>
    <row r="8" spans="1:30" x14ac:dyDescent="0.25">
      <c r="A8" s="39">
        <f>Data!A8</f>
        <v>5</v>
      </c>
      <c r="B8" s="40">
        <f>Data!B8</f>
        <v>5</v>
      </c>
      <c r="C8" s="40">
        <f>Data!C8*Calculation!$B$6</f>
        <v>0</v>
      </c>
      <c r="D8" s="40">
        <f>Data!D8*Calculation!$B$6</f>
        <v>1</v>
      </c>
      <c r="E8" s="40">
        <f>Data!E8*Calculation!$B$6</f>
        <v>0</v>
      </c>
      <c r="F8" s="40">
        <f>Data!F8*Calculation!$B$6</f>
        <v>0</v>
      </c>
      <c r="G8" s="40">
        <f>Data!G8*Calculation!$B$7</f>
        <v>0</v>
      </c>
      <c r="H8" s="40">
        <f>Data!H8*Calculation!$B$7</f>
        <v>0</v>
      </c>
      <c r="I8" s="40">
        <f>Data!I8*Calculation!$B$7</f>
        <v>0</v>
      </c>
      <c r="J8" s="40">
        <f>Data!J8*Calculation!$B$7</f>
        <v>0</v>
      </c>
      <c r="K8" s="40">
        <f>Data!K8*Calculation!$B$9</f>
        <v>1</v>
      </c>
      <c r="L8" s="40">
        <f>Data!L8*Calculation!$B$9</f>
        <v>0</v>
      </c>
      <c r="M8" s="40">
        <f>Data!M8*Calculation!$B$9</f>
        <v>0</v>
      </c>
      <c r="N8" s="40">
        <f>Data!N8*Calculation!$B$9</f>
        <v>1</v>
      </c>
      <c r="O8" s="40">
        <f>Data!O8*Calculation!$B$11</f>
        <v>0</v>
      </c>
      <c r="P8" s="40">
        <f>Data!P8*Calculation!$B$11</f>
        <v>0</v>
      </c>
      <c r="Q8" s="40">
        <f>Data!Q8*Calculation!$B$11</f>
        <v>0</v>
      </c>
      <c r="R8" s="40">
        <f>Data!R8*Calculation!$B$11</f>
        <v>0</v>
      </c>
      <c r="S8" s="40">
        <f>Data!S8*Calculation!$B$13</f>
        <v>3</v>
      </c>
      <c r="T8" s="40">
        <f>Data!T8*Calculation!$B$13</f>
        <v>3</v>
      </c>
      <c r="U8" s="40">
        <f>Data!U8*Calculation!$B$13</f>
        <v>0</v>
      </c>
      <c r="V8" s="40">
        <f>Data!V8*Calculation!$B$13</f>
        <v>0</v>
      </c>
      <c r="W8" s="40">
        <f>Data!W8</f>
        <v>1</v>
      </c>
      <c r="X8" s="40">
        <f>Data!X8</f>
        <v>1</v>
      </c>
      <c r="Y8" s="40">
        <f>Data!Y8</f>
        <v>0</v>
      </c>
      <c r="Z8" s="40">
        <f>Data!Z8</f>
        <v>0</v>
      </c>
      <c r="AA8" s="40">
        <f>Data!AA8*Calculation!$B$15</f>
        <v>15</v>
      </c>
      <c r="AB8" s="40">
        <f>Data!AB8*Calculation!$B$15</f>
        <v>15</v>
      </c>
      <c r="AC8" s="40">
        <f>Data!AC8*Calculation!$B$15</f>
        <v>0</v>
      </c>
      <c r="AD8" s="40">
        <f>Data!AD8*Calculation!$B$15</f>
        <v>0</v>
      </c>
    </row>
    <row r="9" spans="1:30" x14ac:dyDescent="0.25">
      <c r="A9" s="39">
        <f>Data!A9</f>
        <v>6</v>
      </c>
      <c r="B9" s="40">
        <f>Data!B9</f>
        <v>6</v>
      </c>
      <c r="C9" s="40">
        <f>Data!C9*Calculation!$B$6</f>
        <v>0</v>
      </c>
      <c r="D9" s="40">
        <f>Data!D9*Calculation!$B$6</f>
        <v>1</v>
      </c>
      <c r="E9" s="40">
        <f>Data!E9*Calculation!$B$6</f>
        <v>0</v>
      </c>
      <c r="F9" s="40">
        <f>Data!F9*Calculation!$B$6</f>
        <v>0</v>
      </c>
      <c r="G9" s="40">
        <f>Data!G9*Calculation!$B$7</f>
        <v>0</v>
      </c>
      <c r="H9" s="40">
        <f>Data!H9*Calculation!$B$7</f>
        <v>0</v>
      </c>
      <c r="I9" s="40">
        <f>Data!I9*Calculation!$B$7</f>
        <v>0</v>
      </c>
      <c r="J9" s="40">
        <f>Data!J9*Calculation!$B$7</f>
        <v>0</v>
      </c>
      <c r="K9" s="40">
        <f>Data!K9*Calculation!$B$9</f>
        <v>1</v>
      </c>
      <c r="L9" s="40">
        <f>Data!L9*Calculation!$B$9</f>
        <v>0</v>
      </c>
      <c r="M9" s="40">
        <f>Data!M9*Calculation!$B$9</f>
        <v>0</v>
      </c>
      <c r="N9" s="40">
        <f>Data!N9*Calculation!$B$9</f>
        <v>1</v>
      </c>
      <c r="O9" s="40">
        <f>Data!O9*Calculation!$B$11</f>
        <v>0</v>
      </c>
      <c r="P9" s="40">
        <f>Data!P9*Calculation!$B$11</f>
        <v>0</v>
      </c>
      <c r="Q9" s="40">
        <f>Data!Q9*Calculation!$B$11</f>
        <v>0</v>
      </c>
      <c r="R9" s="40">
        <f>Data!R9*Calculation!$B$11</f>
        <v>0</v>
      </c>
      <c r="S9" s="40">
        <f>Data!S9*Calculation!$B$13</f>
        <v>3</v>
      </c>
      <c r="T9" s="40">
        <f>Data!T9*Calculation!$B$13</f>
        <v>3</v>
      </c>
      <c r="U9" s="40">
        <f>Data!U9*Calculation!$B$13</f>
        <v>0</v>
      </c>
      <c r="V9" s="40">
        <f>Data!V9*Calculation!$B$13</f>
        <v>0</v>
      </c>
      <c r="W9" s="40">
        <f>Data!W9</f>
        <v>1</v>
      </c>
      <c r="X9" s="40">
        <f>Data!X9</f>
        <v>1</v>
      </c>
      <c r="Y9" s="40">
        <f>Data!Y9</f>
        <v>0</v>
      </c>
      <c r="Z9" s="40">
        <f>Data!Z9</f>
        <v>0</v>
      </c>
      <c r="AA9" s="40">
        <f>Data!AA9*Calculation!$B$15</f>
        <v>15</v>
      </c>
      <c r="AB9" s="40">
        <f>Data!AB9*Calculation!$B$15</f>
        <v>15</v>
      </c>
      <c r="AC9" s="40">
        <f>Data!AC9*Calculation!$B$15</f>
        <v>0</v>
      </c>
      <c r="AD9" s="40">
        <f>Data!AD9*Calculation!$B$15</f>
        <v>0</v>
      </c>
    </row>
    <row r="10" spans="1:30" x14ac:dyDescent="0.25">
      <c r="A10" s="39">
        <f>Data!A10</f>
        <v>7</v>
      </c>
      <c r="B10" s="40">
        <f>Data!B10</f>
        <v>7</v>
      </c>
      <c r="C10" s="40">
        <f>Data!C10*Calculation!$B$6</f>
        <v>0</v>
      </c>
      <c r="D10" s="40">
        <f>Data!D10*Calculation!$B$6</f>
        <v>1</v>
      </c>
      <c r="E10" s="40">
        <f>Data!E10*Calculation!$B$6</f>
        <v>0</v>
      </c>
      <c r="F10" s="40">
        <f>Data!F10*Calculation!$B$6</f>
        <v>0</v>
      </c>
      <c r="G10" s="40">
        <f>Data!G10*Calculation!$B$7</f>
        <v>0</v>
      </c>
      <c r="H10" s="40">
        <f>Data!H10*Calculation!$B$7</f>
        <v>0</v>
      </c>
      <c r="I10" s="40">
        <f>Data!I10*Calculation!$B$7</f>
        <v>0</v>
      </c>
      <c r="J10" s="40">
        <f>Data!J10*Calculation!$B$7</f>
        <v>0</v>
      </c>
      <c r="K10" s="40">
        <f>Data!K10*Calculation!$B$9</f>
        <v>1</v>
      </c>
      <c r="L10" s="40">
        <f>Data!L10*Calculation!$B$9</f>
        <v>0</v>
      </c>
      <c r="M10" s="40">
        <f>Data!M10*Calculation!$B$9</f>
        <v>0</v>
      </c>
      <c r="N10" s="40">
        <f>Data!N10*Calculation!$B$9</f>
        <v>1</v>
      </c>
      <c r="O10" s="40">
        <f>Data!O10*Calculation!$B$11</f>
        <v>0</v>
      </c>
      <c r="P10" s="40">
        <f>Data!P10*Calculation!$B$11</f>
        <v>0</v>
      </c>
      <c r="Q10" s="40">
        <f>Data!Q10*Calculation!$B$11</f>
        <v>0</v>
      </c>
      <c r="R10" s="40">
        <f>Data!R10*Calculation!$B$11</f>
        <v>0</v>
      </c>
      <c r="S10" s="40">
        <f>Data!S10*Calculation!$B$13</f>
        <v>3</v>
      </c>
      <c r="T10" s="40">
        <f>Data!T10*Calculation!$B$13</f>
        <v>3</v>
      </c>
      <c r="U10" s="40">
        <f>Data!U10*Calculation!$B$13</f>
        <v>0</v>
      </c>
      <c r="V10" s="40">
        <f>Data!V10*Calculation!$B$13</f>
        <v>0</v>
      </c>
      <c r="W10" s="40">
        <f>Data!W10</f>
        <v>1</v>
      </c>
      <c r="X10" s="40">
        <f>Data!X10</f>
        <v>1</v>
      </c>
      <c r="Y10" s="40">
        <f>Data!Y10</f>
        <v>0</v>
      </c>
      <c r="Z10" s="40">
        <f>Data!Z10</f>
        <v>0</v>
      </c>
      <c r="AA10" s="40">
        <f>Data!AA10*Calculation!$B$15</f>
        <v>15</v>
      </c>
      <c r="AB10" s="40">
        <f>Data!AB10*Calculation!$B$15</f>
        <v>15</v>
      </c>
      <c r="AC10" s="40">
        <f>Data!AC10*Calculation!$B$15</f>
        <v>0</v>
      </c>
      <c r="AD10" s="40">
        <f>Data!AD10*Calculation!$B$15</f>
        <v>0</v>
      </c>
    </row>
    <row r="11" spans="1:30" x14ac:dyDescent="0.25">
      <c r="A11" s="39">
        <f>Data!A11</f>
        <v>8</v>
      </c>
      <c r="B11" s="40">
        <f>Data!B11</f>
        <v>8</v>
      </c>
      <c r="C11" s="40">
        <f>Data!C11*Calculation!$B$6</f>
        <v>0</v>
      </c>
      <c r="D11" s="40">
        <f>Data!D11*Calculation!$B$6</f>
        <v>1</v>
      </c>
      <c r="E11" s="40">
        <f>Data!E11*Calculation!$B$6</f>
        <v>0</v>
      </c>
      <c r="F11" s="40">
        <f>Data!F11*Calculation!$B$6</f>
        <v>0</v>
      </c>
      <c r="G11" s="40">
        <f>Data!G11*Calculation!$B$7</f>
        <v>0</v>
      </c>
      <c r="H11" s="40">
        <f>Data!H11*Calculation!$B$7</f>
        <v>0</v>
      </c>
      <c r="I11" s="40">
        <f>Data!I11*Calculation!$B$7</f>
        <v>0</v>
      </c>
      <c r="J11" s="40">
        <f>Data!J11*Calculation!$B$7</f>
        <v>0</v>
      </c>
      <c r="K11" s="40">
        <f>Data!K11*Calculation!$B$9</f>
        <v>1</v>
      </c>
      <c r="L11" s="40">
        <f>Data!L11*Calculation!$B$9</f>
        <v>0</v>
      </c>
      <c r="M11" s="40">
        <f>Data!M11*Calculation!$B$9</f>
        <v>1</v>
      </c>
      <c r="N11" s="40">
        <f>Data!N11*Calculation!$B$9</f>
        <v>1</v>
      </c>
      <c r="O11" s="40">
        <f>Data!O11*Calculation!$B$11</f>
        <v>0</v>
      </c>
      <c r="P11" s="40">
        <f>Data!P11*Calculation!$B$11</f>
        <v>0</v>
      </c>
      <c r="Q11" s="40">
        <f>Data!Q11*Calculation!$B$11</f>
        <v>0</v>
      </c>
      <c r="R11" s="40">
        <f>Data!R11*Calculation!$B$11</f>
        <v>0</v>
      </c>
      <c r="S11" s="40">
        <f>Data!S11*Calculation!$B$13</f>
        <v>3</v>
      </c>
      <c r="T11" s="40">
        <f>Data!T11*Calculation!$B$13</f>
        <v>3</v>
      </c>
      <c r="U11" s="40">
        <f>Data!U11*Calculation!$B$13</f>
        <v>3</v>
      </c>
      <c r="V11" s="40">
        <f>Data!V11*Calculation!$B$13</f>
        <v>0</v>
      </c>
      <c r="W11" s="40">
        <f>Data!W11</f>
        <v>1</v>
      </c>
      <c r="X11" s="40">
        <f>Data!X11</f>
        <v>1</v>
      </c>
      <c r="Y11" s="40">
        <f>Data!Y11</f>
        <v>0</v>
      </c>
      <c r="Z11" s="40">
        <f>Data!Z11</f>
        <v>0</v>
      </c>
      <c r="AA11" s="40">
        <f>Data!AA11*Calculation!$B$15</f>
        <v>15</v>
      </c>
      <c r="AB11" s="40">
        <f>Data!AB11*Calculation!$B$15</f>
        <v>15</v>
      </c>
      <c r="AC11" s="40">
        <f>Data!AC11*Calculation!$B$15</f>
        <v>0</v>
      </c>
      <c r="AD11" s="40">
        <f>Data!AD11*Calculation!$B$15</f>
        <v>0</v>
      </c>
    </row>
    <row r="12" spans="1:30" x14ac:dyDescent="0.25">
      <c r="A12" s="39">
        <f>Data!A12</f>
        <v>9</v>
      </c>
      <c r="B12" s="40">
        <f>Data!B12</f>
        <v>9</v>
      </c>
      <c r="C12" s="40">
        <f>Data!C12*Calculation!$B$6</f>
        <v>0</v>
      </c>
      <c r="D12" s="40">
        <f>Data!D12*Calculation!$B$6</f>
        <v>1</v>
      </c>
      <c r="E12" s="40">
        <f>Data!E12*Calculation!$B$6</f>
        <v>0</v>
      </c>
      <c r="F12" s="40">
        <f>Data!F12*Calculation!$B$6</f>
        <v>0</v>
      </c>
      <c r="G12" s="40">
        <f>Data!G12*Calculation!$B$7</f>
        <v>0</v>
      </c>
      <c r="H12" s="40">
        <f>Data!H12*Calculation!$B$7</f>
        <v>0</v>
      </c>
      <c r="I12" s="40">
        <f>Data!I12*Calculation!$B$7</f>
        <v>0</v>
      </c>
      <c r="J12" s="40">
        <f>Data!J12*Calculation!$B$7</f>
        <v>0</v>
      </c>
      <c r="K12" s="40">
        <f>Data!K12*Calculation!$B$9</f>
        <v>1</v>
      </c>
      <c r="L12" s="40">
        <f>Data!L12*Calculation!$B$9</f>
        <v>0</v>
      </c>
      <c r="M12" s="40">
        <f>Data!M12*Calculation!$B$9</f>
        <v>0</v>
      </c>
      <c r="N12" s="40">
        <f>Data!N12*Calculation!$B$9</f>
        <v>1</v>
      </c>
      <c r="O12" s="40">
        <f>Data!O12*Calculation!$B$11</f>
        <v>0</v>
      </c>
      <c r="P12" s="40">
        <f>Data!P12*Calculation!$B$11</f>
        <v>0</v>
      </c>
      <c r="Q12" s="40">
        <f>Data!Q12*Calculation!$B$11</f>
        <v>0</v>
      </c>
      <c r="R12" s="40">
        <f>Data!R12*Calculation!$B$11</f>
        <v>0</v>
      </c>
      <c r="S12" s="40">
        <f>Data!S12*Calculation!$B$13</f>
        <v>3</v>
      </c>
      <c r="T12" s="40">
        <f>Data!T12*Calculation!$B$13</f>
        <v>3</v>
      </c>
      <c r="U12" s="40">
        <f>Data!U12*Calculation!$B$13</f>
        <v>0</v>
      </c>
      <c r="V12" s="40">
        <f>Data!V12*Calculation!$B$13</f>
        <v>0</v>
      </c>
      <c r="W12" s="40">
        <f>Data!W12</f>
        <v>1</v>
      </c>
      <c r="X12" s="40">
        <f>Data!X12</f>
        <v>1</v>
      </c>
      <c r="Y12" s="40">
        <f>Data!Y12</f>
        <v>0</v>
      </c>
      <c r="Z12" s="40">
        <f>Data!Z12</f>
        <v>0</v>
      </c>
      <c r="AA12" s="40">
        <f>Data!AA12*Calculation!$B$15</f>
        <v>15</v>
      </c>
      <c r="AB12" s="40">
        <f>Data!AB12*Calculation!$B$15</f>
        <v>15</v>
      </c>
      <c r="AC12" s="40">
        <f>Data!AC12*Calculation!$B$15</f>
        <v>0</v>
      </c>
      <c r="AD12" s="40">
        <f>Data!AD12*Calculation!$B$15</f>
        <v>0</v>
      </c>
    </row>
    <row r="13" spans="1:30" x14ac:dyDescent="0.25">
      <c r="A13" s="39">
        <f>Data!A13</f>
        <v>10</v>
      </c>
      <c r="B13" s="40">
        <f>Data!B13</f>
        <v>10</v>
      </c>
      <c r="C13" s="40">
        <f>Data!C13*Calculation!$B$6</f>
        <v>0</v>
      </c>
      <c r="D13" s="40">
        <f>Data!D13*Calculation!$B$6</f>
        <v>1</v>
      </c>
      <c r="E13" s="40">
        <f>Data!E13*Calculation!$B$6</f>
        <v>0</v>
      </c>
      <c r="F13" s="40">
        <f>Data!F13*Calculation!$B$6</f>
        <v>0</v>
      </c>
      <c r="G13" s="40">
        <f>Data!G13*Calculation!$B$7</f>
        <v>0</v>
      </c>
      <c r="H13" s="40">
        <f>Data!H13*Calculation!$B$7</f>
        <v>0</v>
      </c>
      <c r="I13" s="40">
        <f>Data!I13*Calculation!$B$7</f>
        <v>0</v>
      </c>
      <c r="J13" s="40">
        <f>Data!J13*Calculation!$B$7</f>
        <v>0</v>
      </c>
      <c r="K13" s="40">
        <f>Data!K13*Calculation!$B$9</f>
        <v>1</v>
      </c>
      <c r="L13" s="40">
        <f>Data!L13*Calculation!$B$9</f>
        <v>0</v>
      </c>
      <c r="M13" s="40">
        <f>Data!M13*Calculation!$B$9</f>
        <v>0</v>
      </c>
      <c r="N13" s="40">
        <f>Data!N13*Calculation!$B$9</f>
        <v>1</v>
      </c>
      <c r="O13" s="40">
        <f>Data!O13*Calculation!$B$11</f>
        <v>0</v>
      </c>
      <c r="P13" s="40">
        <f>Data!P13*Calculation!$B$11</f>
        <v>0</v>
      </c>
      <c r="Q13" s="40">
        <f>Data!Q13*Calculation!$B$11</f>
        <v>0</v>
      </c>
      <c r="R13" s="40">
        <f>Data!R13*Calculation!$B$11</f>
        <v>0</v>
      </c>
      <c r="S13" s="40">
        <f>Data!S13*Calculation!$B$13</f>
        <v>3</v>
      </c>
      <c r="T13" s="40">
        <f>Data!T13*Calculation!$B$13</f>
        <v>3</v>
      </c>
      <c r="U13" s="40">
        <f>Data!U13*Calculation!$B$13</f>
        <v>0</v>
      </c>
      <c r="V13" s="40">
        <f>Data!V13*Calculation!$B$13</f>
        <v>0</v>
      </c>
      <c r="W13" s="40">
        <f>Data!W13</f>
        <v>1</v>
      </c>
      <c r="X13" s="40">
        <f>Data!X13</f>
        <v>1</v>
      </c>
      <c r="Y13" s="40">
        <f>Data!Y13</f>
        <v>0</v>
      </c>
      <c r="Z13" s="40">
        <f>Data!Z13</f>
        <v>0</v>
      </c>
      <c r="AA13" s="40">
        <f>Data!AA13*Calculation!$B$15</f>
        <v>15</v>
      </c>
      <c r="AB13" s="40">
        <f>Data!AB13*Calculation!$B$15</f>
        <v>15</v>
      </c>
      <c r="AC13" s="40">
        <f>Data!AC13*Calculation!$B$15</f>
        <v>0</v>
      </c>
      <c r="AD13" s="40">
        <f>Data!AD13*Calculation!$B$15</f>
        <v>0</v>
      </c>
    </row>
    <row r="14" spans="1:30" x14ac:dyDescent="0.25">
      <c r="A14" s="39">
        <f>Data!A14</f>
        <v>11</v>
      </c>
      <c r="B14" s="40">
        <f>Data!B14</f>
        <v>11</v>
      </c>
      <c r="C14" s="40">
        <f>Data!C14*Calculation!$B$6</f>
        <v>0</v>
      </c>
      <c r="D14" s="40">
        <f>Data!D14*Calculation!$B$6</f>
        <v>1</v>
      </c>
      <c r="E14" s="40">
        <f>Data!E14*Calculation!$B$6</f>
        <v>0</v>
      </c>
      <c r="F14" s="40">
        <f>Data!F14*Calculation!$B$6</f>
        <v>0</v>
      </c>
      <c r="G14" s="40">
        <f>Data!G14*Calculation!$B$7</f>
        <v>0</v>
      </c>
      <c r="H14" s="40">
        <f>Data!H14*Calculation!$B$7</f>
        <v>0</v>
      </c>
      <c r="I14" s="40">
        <f>Data!I14*Calculation!$B$7</f>
        <v>0</v>
      </c>
      <c r="J14" s="40">
        <f>Data!J14*Calculation!$B$7</f>
        <v>0</v>
      </c>
      <c r="K14" s="40">
        <f>Data!K14*Calculation!$B$9</f>
        <v>1</v>
      </c>
      <c r="L14" s="40">
        <f>Data!L14*Calculation!$B$9</f>
        <v>0</v>
      </c>
      <c r="M14" s="40">
        <f>Data!M14*Calculation!$B$9</f>
        <v>0</v>
      </c>
      <c r="N14" s="40">
        <f>Data!N14*Calculation!$B$9</f>
        <v>1</v>
      </c>
      <c r="O14" s="40">
        <f>Data!O14*Calculation!$B$11</f>
        <v>0</v>
      </c>
      <c r="P14" s="40">
        <f>Data!P14*Calculation!$B$11</f>
        <v>0</v>
      </c>
      <c r="Q14" s="40">
        <f>Data!Q14*Calculation!$B$11</f>
        <v>0</v>
      </c>
      <c r="R14" s="40">
        <f>Data!R14*Calculation!$B$11</f>
        <v>0</v>
      </c>
      <c r="S14" s="40">
        <f>Data!S14*Calculation!$B$13</f>
        <v>3</v>
      </c>
      <c r="T14" s="40">
        <f>Data!T14*Calculation!$B$13</f>
        <v>3</v>
      </c>
      <c r="U14" s="40">
        <f>Data!U14*Calculation!$B$13</f>
        <v>0</v>
      </c>
      <c r="V14" s="40">
        <f>Data!V14*Calculation!$B$13</f>
        <v>0</v>
      </c>
      <c r="W14" s="40">
        <f>Data!W14</f>
        <v>1</v>
      </c>
      <c r="X14" s="40">
        <f>Data!X14</f>
        <v>1</v>
      </c>
      <c r="Y14" s="40">
        <f>Data!Y14</f>
        <v>0</v>
      </c>
      <c r="Z14" s="40">
        <f>Data!Z14</f>
        <v>0</v>
      </c>
      <c r="AA14" s="40">
        <f>Data!AA14*Calculation!$B$15</f>
        <v>15</v>
      </c>
      <c r="AB14" s="40">
        <f>Data!AB14*Calculation!$B$15</f>
        <v>15</v>
      </c>
      <c r="AC14" s="40">
        <f>Data!AC14*Calculation!$B$15</f>
        <v>0</v>
      </c>
      <c r="AD14" s="40">
        <f>Data!AD14*Calculation!$B$15</f>
        <v>0</v>
      </c>
    </row>
    <row r="15" spans="1:30" x14ac:dyDescent="0.25">
      <c r="A15" s="39">
        <f>Data!A15</f>
        <v>12</v>
      </c>
      <c r="B15" s="40">
        <f>Data!B15</f>
        <v>12</v>
      </c>
      <c r="C15" s="40">
        <f>Data!C15*Calculation!$B$6</f>
        <v>0</v>
      </c>
      <c r="D15" s="40">
        <f>Data!D15*Calculation!$B$6</f>
        <v>1</v>
      </c>
      <c r="E15" s="40">
        <f>Data!E15*Calculation!$B$6</f>
        <v>0</v>
      </c>
      <c r="F15" s="40">
        <f>Data!F15*Calculation!$B$6</f>
        <v>0</v>
      </c>
      <c r="G15" s="40">
        <f>Data!G15*Calculation!$B$7</f>
        <v>0</v>
      </c>
      <c r="H15" s="40">
        <f>Data!H15*Calculation!$B$7</f>
        <v>0</v>
      </c>
      <c r="I15" s="40">
        <f>Data!I15*Calculation!$B$7</f>
        <v>0</v>
      </c>
      <c r="J15" s="40">
        <f>Data!J15*Calculation!$B$7</f>
        <v>0</v>
      </c>
      <c r="K15" s="40">
        <f>Data!K15*Calculation!$B$9</f>
        <v>1</v>
      </c>
      <c r="L15" s="40">
        <f>Data!L15*Calculation!$B$9</f>
        <v>0</v>
      </c>
      <c r="M15" s="40">
        <f>Data!M15*Calculation!$B$9</f>
        <v>0</v>
      </c>
      <c r="N15" s="40">
        <f>Data!N15*Calculation!$B$9</f>
        <v>1</v>
      </c>
      <c r="O15" s="40">
        <f>Data!O15*Calculation!$B$11</f>
        <v>0</v>
      </c>
      <c r="P15" s="40">
        <f>Data!P15*Calculation!$B$11</f>
        <v>0</v>
      </c>
      <c r="Q15" s="40">
        <f>Data!Q15*Calculation!$B$11</f>
        <v>0</v>
      </c>
      <c r="R15" s="40">
        <f>Data!R15*Calculation!$B$11</f>
        <v>0</v>
      </c>
      <c r="S15" s="40">
        <f>Data!S15*Calculation!$B$13</f>
        <v>3</v>
      </c>
      <c r="T15" s="40">
        <f>Data!T15*Calculation!$B$13</f>
        <v>3</v>
      </c>
      <c r="U15" s="40">
        <f>Data!U15*Calculation!$B$13</f>
        <v>0</v>
      </c>
      <c r="V15" s="40">
        <f>Data!V15*Calculation!$B$13</f>
        <v>0</v>
      </c>
      <c r="W15" s="40">
        <f>Data!W15</f>
        <v>1</v>
      </c>
      <c r="X15" s="40">
        <f>Data!X15</f>
        <v>1</v>
      </c>
      <c r="Y15" s="40">
        <f>Data!Y15</f>
        <v>0</v>
      </c>
      <c r="Z15" s="40">
        <f>Data!Z15</f>
        <v>0</v>
      </c>
      <c r="AA15" s="40">
        <f>Data!AA15*Calculation!$B$15</f>
        <v>15</v>
      </c>
      <c r="AB15" s="40">
        <f>Data!AB15*Calculation!$B$15</f>
        <v>15</v>
      </c>
      <c r="AC15" s="40">
        <f>Data!AC15*Calculation!$B$15</f>
        <v>0</v>
      </c>
      <c r="AD15" s="40">
        <f>Data!AD15*Calculation!$B$15</f>
        <v>0</v>
      </c>
    </row>
    <row r="16" spans="1:30" x14ac:dyDescent="0.25">
      <c r="A16" s="39">
        <f>Data!A16</f>
        <v>13</v>
      </c>
      <c r="B16" s="40">
        <f>Data!B16</f>
        <v>13</v>
      </c>
      <c r="C16" s="40">
        <f>Data!C16*Calculation!$B$6</f>
        <v>0</v>
      </c>
      <c r="D16" s="40">
        <f>Data!D16*Calculation!$B$6</f>
        <v>1</v>
      </c>
      <c r="E16" s="40">
        <f>Data!E16*Calculation!$B$6</f>
        <v>0</v>
      </c>
      <c r="F16" s="40">
        <f>Data!F16*Calculation!$B$6</f>
        <v>0</v>
      </c>
      <c r="G16" s="40">
        <f>Data!G16*Calculation!$B$7</f>
        <v>0</v>
      </c>
      <c r="H16" s="40">
        <f>Data!H16*Calculation!$B$7</f>
        <v>0</v>
      </c>
      <c r="I16" s="40">
        <f>Data!I16*Calculation!$B$7</f>
        <v>0</v>
      </c>
      <c r="J16" s="40">
        <f>Data!J16*Calculation!$B$7</f>
        <v>0</v>
      </c>
      <c r="K16" s="40">
        <f>Data!K16*Calculation!$B$9</f>
        <v>1</v>
      </c>
      <c r="L16" s="40">
        <f>Data!L16*Calculation!$B$9</f>
        <v>0</v>
      </c>
      <c r="M16" s="40">
        <f>Data!M16*Calculation!$B$9</f>
        <v>0</v>
      </c>
      <c r="N16" s="40">
        <f>Data!N16*Calculation!$B$9</f>
        <v>1</v>
      </c>
      <c r="O16" s="40">
        <f>Data!O16*Calculation!$B$11</f>
        <v>0</v>
      </c>
      <c r="P16" s="40">
        <f>Data!P16*Calculation!$B$11</f>
        <v>0</v>
      </c>
      <c r="Q16" s="40">
        <f>Data!Q16*Calculation!$B$11</f>
        <v>0</v>
      </c>
      <c r="R16" s="40">
        <f>Data!R16*Calculation!$B$11</f>
        <v>0</v>
      </c>
      <c r="S16" s="40">
        <f>Data!S16*Calculation!$B$13</f>
        <v>3</v>
      </c>
      <c r="T16" s="40">
        <f>Data!T16*Calculation!$B$13</f>
        <v>3</v>
      </c>
      <c r="U16" s="40">
        <f>Data!U16*Calculation!$B$13</f>
        <v>0</v>
      </c>
      <c r="V16" s="40">
        <f>Data!V16*Calculation!$B$13</f>
        <v>0</v>
      </c>
      <c r="W16" s="40">
        <f>Data!W16</f>
        <v>1</v>
      </c>
      <c r="X16" s="40">
        <f>Data!X16</f>
        <v>1</v>
      </c>
      <c r="Y16" s="40">
        <f>Data!Y16</f>
        <v>0</v>
      </c>
      <c r="Z16" s="40">
        <f>Data!Z16</f>
        <v>0</v>
      </c>
      <c r="AA16" s="40">
        <f>Data!AA16*Calculation!$B$15</f>
        <v>15</v>
      </c>
      <c r="AB16" s="40">
        <f>Data!AB16*Calculation!$B$15</f>
        <v>15</v>
      </c>
      <c r="AC16" s="40">
        <f>Data!AC16*Calculation!$B$15</f>
        <v>0</v>
      </c>
      <c r="AD16" s="40">
        <f>Data!AD16*Calculation!$B$15</f>
        <v>0</v>
      </c>
    </row>
    <row r="17" spans="1:30" x14ac:dyDescent="0.25">
      <c r="A17" s="39">
        <f>Data!A17</f>
        <v>14</v>
      </c>
      <c r="B17" s="40">
        <f>Data!B17</f>
        <v>14</v>
      </c>
      <c r="C17" s="40">
        <f>Data!C17*Calculation!$B$6</f>
        <v>0</v>
      </c>
      <c r="D17" s="40">
        <f>Data!D17*Calculation!$B$6</f>
        <v>1</v>
      </c>
      <c r="E17" s="40">
        <f>Data!E17*Calculation!$B$6</f>
        <v>0</v>
      </c>
      <c r="F17" s="40">
        <f>Data!F17*Calculation!$B$6</f>
        <v>0</v>
      </c>
      <c r="G17" s="40">
        <f>Data!G17*Calculation!$B$7</f>
        <v>0</v>
      </c>
      <c r="H17" s="40">
        <f>Data!H17*Calculation!$B$7</f>
        <v>0</v>
      </c>
      <c r="I17" s="40">
        <f>Data!I17*Calculation!$B$7</f>
        <v>0</v>
      </c>
      <c r="J17" s="40">
        <f>Data!J17*Calculation!$B$7</f>
        <v>0</v>
      </c>
      <c r="K17" s="40">
        <f>Data!K17*Calculation!$B$9</f>
        <v>1</v>
      </c>
      <c r="L17" s="40">
        <f>Data!L17*Calculation!$B$9</f>
        <v>0</v>
      </c>
      <c r="M17" s="40">
        <f>Data!M17*Calculation!$B$9</f>
        <v>0</v>
      </c>
      <c r="N17" s="40">
        <f>Data!N17*Calculation!$B$9</f>
        <v>1</v>
      </c>
      <c r="O17" s="40">
        <f>Data!O17*Calculation!$B$11</f>
        <v>0</v>
      </c>
      <c r="P17" s="40">
        <f>Data!P17*Calculation!$B$11</f>
        <v>0</v>
      </c>
      <c r="Q17" s="40">
        <f>Data!Q17*Calculation!$B$11</f>
        <v>0</v>
      </c>
      <c r="R17" s="40">
        <f>Data!R17*Calculation!$B$11</f>
        <v>0</v>
      </c>
      <c r="S17" s="40">
        <f>Data!S17*Calculation!$B$13</f>
        <v>3</v>
      </c>
      <c r="T17" s="40">
        <f>Data!T17*Calculation!$B$13</f>
        <v>3</v>
      </c>
      <c r="U17" s="40">
        <f>Data!U17*Calculation!$B$13</f>
        <v>0</v>
      </c>
      <c r="V17" s="40">
        <f>Data!V17*Calculation!$B$13</f>
        <v>0</v>
      </c>
      <c r="W17" s="40">
        <f>Data!W17</f>
        <v>1</v>
      </c>
      <c r="X17" s="40">
        <f>Data!X17</f>
        <v>1</v>
      </c>
      <c r="Y17" s="40">
        <f>Data!Y17</f>
        <v>0</v>
      </c>
      <c r="Z17" s="40">
        <f>Data!Z17</f>
        <v>0</v>
      </c>
      <c r="AA17" s="40">
        <f>Data!AA17*Calculation!$B$15</f>
        <v>15</v>
      </c>
      <c r="AB17" s="40">
        <f>Data!AB17*Calculation!$B$15</f>
        <v>15</v>
      </c>
      <c r="AC17" s="40">
        <f>Data!AC17*Calculation!$B$15</f>
        <v>0</v>
      </c>
      <c r="AD17" s="40">
        <f>Data!AD17*Calculation!$B$15</f>
        <v>0</v>
      </c>
    </row>
    <row r="18" spans="1:30" x14ac:dyDescent="0.25">
      <c r="A18" s="39">
        <f>Data!A18</f>
        <v>15</v>
      </c>
      <c r="B18" s="40">
        <f>Data!B18</f>
        <v>15</v>
      </c>
      <c r="C18" s="40">
        <f>Data!C18*Calculation!$B$6</f>
        <v>0</v>
      </c>
      <c r="D18" s="40">
        <f>Data!D18*Calculation!$B$6</f>
        <v>1</v>
      </c>
      <c r="E18" s="40">
        <f>Data!E18*Calculation!$B$6</f>
        <v>0</v>
      </c>
      <c r="F18" s="40">
        <f>Data!F18*Calculation!$B$6</f>
        <v>0</v>
      </c>
      <c r="G18" s="40">
        <f>Data!G18*Calculation!$B$7</f>
        <v>0</v>
      </c>
      <c r="H18" s="40">
        <f>Data!H18*Calculation!$B$7</f>
        <v>0</v>
      </c>
      <c r="I18" s="40">
        <f>Data!I18*Calculation!$B$7</f>
        <v>0</v>
      </c>
      <c r="J18" s="40">
        <f>Data!J18*Calculation!$B$7</f>
        <v>0</v>
      </c>
      <c r="K18" s="40">
        <f>Data!K18*Calculation!$B$9</f>
        <v>1</v>
      </c>
      <c r="L18" s="40">
        <f>Data!L18*Calculation!$B$9</f>
        <v>0</v>
      </c>
      <c r="M18" s="40">
        <f>Data!M18*Calculation!$B$9</f>
        <v>1</v>
      </c>
      <c r="N18" s="40">
        <f>Data!N18*Calculation!$B$9</f>
        <v>1</v>
      </c>
      <c r="O18" s="40">
        <f>Data!O18*Calculation!$B$11</f>
        <v>0</v>
      </c>
      <c r="P18" s="40">
        <f>Data!P18*Calculation!$B$11</f>
        <v>0</v>
      </c>
      <c r="Q18" s="40">
        <f>Data!Q18*Calculation!$B$11</f>
        <v>0</v>
      </c>
      <c r="R18" s="40">
        <f>Data!R18*Calculation!$B$11</f>
        <v>0</v>
      </c>
      <c r="S18" s="40">
        <f>Data!S18*Calculation!$B$13</f>
        <v>3</v>
      </c>
      <c r="T18" s="40">
        <f>Data!T18*Calculation!$B$13</f>
        <v>3</v>
      </c>
      <c r="U18" s="40">
        <f>Data!U18*Calculation!$B$13</f>
        <v>3</v>
      </c>
      <c r="V18" s="40">
        <f>Data!V18*Calculation!$B$13</f>
        <v>0</v>
      </c>
      <c r="W18" s="40">
        <f>Data!W18</f>
        <v>1</v>
      </c>
      <c r="X18" s="40">
        <f>Data!X18</f>
        <v>1</v>
      </c>
      <c r="Y18" s="40">
        <f>Data!Y18</f>
        <v>0</v>
      </c>
      <c r="Z18" s="40">
        <f>Data!Z18</f>
        <v>0</v>
      </c>
      <c r="AA18" s="40">
        <f>Data!AA18*Calculation!$B$15</f>
        <v>15</v>
      </c>
      <c r="AB18" s="40">
        <f>Data!AB18*Calculation!$B$15</f>
        <v>15</v>
      </c>
      <c r="AC18" s="40">
        <f>Data!AC18*Calculation!$B$15</f>
        <v>0</v>
      </c>
      <c r="AD18" s="40">
        <f>Data!AD18*Calculation!$B$15</f>
        <v>0</v>
      </c>
    </row>
    <row r="19" spans="1:30" x14ac:dyDescent="0.25">
      <c r="A19" s="39">
        <f>Data!A19</f>
        <v>16</v>
      </c>
      <c r="B19" s="40">
        <f>Data!B19</f>
        <v>16</v>
      </c>
      <c r="C19" s="40">
        <f>Data!C19*Calculation!$B$6</f>
        <v>0</v>
      </c>
      <c r="D19" s="40">
        <f>Data!D19*Calculation!$B$6</f>
        <v>1</v>
      </c>
      <c r="E19" s="40">
        <f>Data!E19*Calculation!$B$6</f>
        <v>0</v>
      </c>
      <c r="F19" s="40">
        <f>Data!F19*Calculation!$B$6</f>
        <v>0</v>
      </c>
      <c r="G19" s="40">
        <f>Data!G19*Calculation!$B$7</f>
        <v>0</v>
      </c>
      <c r="H19" s="40">
        <f>Data!H19*Calculation!$B$7</f>
        <v>0</v>
      </c>
      <c r="I19" s="40">
        <f>Data!I19*Calculation!$B$7</f>
        <v>0</v>
      </c>
      <c r="J19" s="40">
        <f>Data!J19*Calculation!$B$7</f>
        <v>0</v>
      </c>
      <c r="K19" s="40">
        <f>Data!K19*Calculation!$B$9</f>
        <v>1</v>
      </c>
      <c r="L19" s="40">
        <f>Data!L19*Calculation!$B$9</f>
        <v>0</v>
      </c>
      <c r="M19" s="40">
        <f>Data!M19*Calculation!$B$9</f>
        <v>0</v>
      </c>
      <c r="N19" s="40">
        <f>Data!N19*Calculation!$B$9</f>
        <v>1</v>
      </c>
      <c r="O19" s="40">
        <f>Data!O19*Calculation!$B$11</f>
        <v>0</v>
      </c>
      <c r="P19" s="40">
        <f>Data!P19*Calculation!$B$11</f>
        <v>0</v>
      </c>
      <c r="Q19" s="40">
        <f>Data!Q19*Calculation!$B$11</f>
        <v>0</v>
      </c>
      <c r="R19" s="40">
        <f>Data!R19*Calculation!$B$11</f>
        <v>0</v>
      </c>
      <c r="S19" s="40">
        <f>Data!S19*Calculation!$B$13</f>
        <v>3</v>
      </c>
      <c r="T19" s="40">
        <f>Data!T19*Calculation!$B$13</f>
        <v>3</v>
      </c>
      <c r="U19" s="40">
        <f>Data!U19*Calculation!$B$13</f>
        <v>0</v>
      </c>
      <c r="V19" s="40">
        <f>Data!V19*Calculation!$B$13</f>
        <v>0</v>
      </c>
      <c r="W19" s="40">
        <f>Data!W19</f>
        <v>1</v>
      </c>
      <c r="X19" s="40">
        <f>Data!X19</f>
        <v>1</v>
      </c>
      <c r="Y19" s="40">
        <f>Data!Y19</f>
        <v>0</v>
      </c>
      <c r="Z19" s="40">
        <f>Data!Z19</f>
        <v>0</v>
      </c>
      <c r="AA19" s="40">
        <f>Data!AA19*Calculation!$B$15</f>
        <v>15</v>
      </c>
      <c r="AB19" s="40">
        <f>Data!AB19*Calculation!$B$15</f>
        <v>15</v>
      </c>
      <c r="AC19" s="40">
        <f>Data!AC19*Calculation!$B$15</f>
        <v>0</v>
      </c>
      <c r="AD19" s="40">
        <f>Data!AD19*Calculation!$B$15</f>
        <v>0</v>
      </c>
    </row>
    <row r="20" spans="1:30" x14ac:dyDescent="0.25">
      <c r="A20" s="39">
        <f>Data!A20</f>
        <v>17</v>
      </c>
      <c r="B20" s="40">
        <f>Data!B20</f>
        <v>17</v>
      </c>
      <c r="C20" s="40">
        <f>Data!C20*Calculation!$B$6</f>
        <v>0</v>
      </c>
      <c r="D20" s="40">
        <f>Data!D20*Calculation!$B$6</f>
        <v>1</v>
      </c>
      <c r="E20" s="40">
        <f>Data!E20*Calculation!$B$6</f>
        <v>0</v>
      </c>
      <c r="F20" s="40">
        <f>Data!F20*Calculation!$B$6</f>
        <v>0</v>
      </c>
      <c r="G20" s="40">
        <f>Data!G20*Calculation!$B$7</f>
        <v>0</v>
      </c>
      <c r="H20" s="40">
        <f>Data!H20*Calculation!$B$7</f>
        <v>0</v>
      </c>
      <c r="I20" s="40">
        <f>Data!I20*Calculation!$B$7</f>
        <v>0</v>
      </c>
      <c r="J20" s="40">
        <f>Data!J20*Calculation!$B$7</f>
        <v>0</v>
      </c>
      <c r="K20" s="40">
        <f>Data!K20*Calculation!$B$9</f>
        <v>1</v>
      </c>
      <c r="L20" s="40">
        <f>Data!L20*Calculation!$B$9</f>
        <v>0</v>
      </c>
      <c r="M20" s="40">
        <f>Data!M20*Calculation!$B$9</f>
        <v>0</v>
      </c>
      <c r="N20" s="40">
        <f>Data!N20*Calculation!$B$9</f>
        <v>1</v>
      </c>
      <c r="O20" s="40">
        <f>Data!O20*Calculation!$B$11</f>
        <v>0</v>
      </c>
      <c r="P20" s="40">
        <f>Data!P20*Calculation!$B$11</f>
        <v>0</v>
      </c>
      <c r="Q20" s="40">
        <f>Data!Q20*Calculation!$B$11</f>
        <v>0</v>
      </c>
      <c r="R20" s="40">
        <f>Data!R20*Calculation!$B$11</f>
        <v>0</v>
      </c>
      <c r="S20" s="40">
        <f>Data!S20*Calculation!$B$13</f>
        <v>3</v>
      </c>
      <c r="T20" s="40">
        <f>Data!T20*Calculation!$B$13</f>
        <v>3</v>
      </c>
      <c r="U20" s="40">
        <f>Data!U20*Calculation!$B$13</f>
        <v>0</v>
      </c>
      <c r="V20" s="40">
        <f>Data!V20*Calculation!$B$13</f>
        <v>0</v>
      </c>
      <c r="W20" s="40">
        <f>Data!W20</f>
        <v>1</v>
      </c>
      <c r="X20" s="40">
        <f>Data!X20</f>
        <v>1</v>
      </c>
      <c r="Y20" s="40">
        <f>Data!Y20</f>
        <v>0</v>
      </c>
      <c r="Z20" s="40">
        <f>Data!Z20</f>
        <v>0</v>
      </c>
      <c r="AA20" s="40">
        <f>Data!AA20*Calculation!$B$15</f>
        <v>15</v>
      </c>
      <c r="AB20" s="40">
        <f>Data!AB20*Calculation!$B$15</f>
        <v>15</v>
      </c>
      <c r="AC20" s="40">
        <f>Data!AC20*Calculation!$B$15</f>
        <v>0</v>
      </c>
      <c r="AD20" s="40">
        <f>Data!AD20*Calculation!$B$15</f>
        <v>0</v>
      </c>
    </row>
    <row r="21" spans="1:30" x14ac:dyDescent="0.25">
      <c r="A21" s="39">
        <f>Data!A21</f>
        <v>18</v>
      </c>
      <c r="B21" s="40">
        <f>Data!B21</f>
        <v>18</v>
      </c>
      <c r="C21" s="40">
        <f>Data!C21*Calculation!$B$6</f>
        <v>0</v>
      </c>
      <c r="D21" s="40">
        <f>Data!D21*Calculation!$B$6</f>
        <v>1</v>
      </c>
      <c r="E21" s="40">
        <f>Data!E21*Calculation!$B$6</f>
        <v>0</v>
      </c>
      <c r="F21" s="40">
        <f>Data!F21*Calculation!$B$6</f>
        <v>0</v>
      </c>
      <c r="G21" s="40">
        <f>Data!G21*Calculation!$B$7</f>
        <v>0</v>
      </c>
      <c r="H21" s="40">
        <f>Data!H21*Calculation!$B$7</f>
        <v>0</v>
      </c>
      <c r="I21" s="40">
        <f>Data!I21*Calculation!$B$7</f>
        <v>0</v>
      </c>
      <c r="J21" s="40">
        <f>Data!J21*Calculation!$B$7</f>
        <v>0</v>
      </c>
      <c r="K21" s="40">
        <f>Data!K21*Calculation!$B$9</f>
        <v>1</v>
      </c>
      <c r="L21" s="40">
        <f>Data!L21*Calculation!$B$9</f>
        <v>0</v>
      </c>
      <c r="M21" s="40">
        <f>Data!M21*Calculation!$B$9</f>
        <v>0</v>
      </c>
      <c r="N21" s="40">
        <f>Data!N21*Calculation!$B$9</f>
        <v>1</v>
      </c>
      <c r="O21" s="40">
        <f>Data!O21*Calculation!$B$11</f>
        <v>0</v>
      </c>
      <c r="P21" s="40">
        <f>Data!P21*Calculation!$B$11</f>
        <v>0</v>
      </c>
      <c r="Q21" s="40">
        <f>Data!Q21*Calculation!$B$11</f>
        <v>0</v>
      </c>
      <c r="R21" s="40">
        <f>Data!R21*Calculation!$B$11</f>
        <v>0</v>
      </c>
      <c r="S21" s="40">
        <f>Data!S21*Calculation!$B$13</f>
        <v>3</v>
      </c>
      <c r="T21" s="40">
        <f>Data!T21*Calculation!$B$13</f>
        <v>3</v>
      </c>
      <c r="U21" s="40">
        <f>Data!U21*Calculation!$B$13</f>
        <v>0</v>
      </c>
      <c r="V21" s="40">
        <f>Data!V21*Calculation!$B$13</f>
        <v>0</v>
      </c>
      <c r="W21" s="40">
        <f>Data!W21</f>
        <v>1</v>
      </c>
      <c r="X21" s="40">
        <f>Data!X21</f>
        <v>1</v>
      </c>
      <c r="Y21" s="40">
        <f>Data!Y21</f>
        <v>0</v>
      </c>
      <c r="Z21" s="40">
        <f>Data!Z21</f>
        <v>0</v>
      </c>
      <c r="AA21" s="40">
        <f>Data!AA21*Calculation!$B$15</f>
        <v>15</v>
      </c>
      <c r="AB21" s="40">
        <f>Data!AB21*Calculation!$B$15</f>
        <v>15</v>
      </c>
      <c r="AC21" s="40">
        <f>Data!AC21*Calculation!$B$15</f>
        <v>0</v>
      </c>
      <c r="AD21" s="40">
        <f>Data!AD21*Calculation!$B$15</f>
        <v>0</v>
      </c>
    </row>
    <row r="22" spans="1:30" x14ac:dyDescent="0.25">
      <c r="A22" s="39">
        <f>Data!A22</f>
        <v>19</v>
      </c>
      <c r="B22" s="40">
        <f>Data!B22</f>
        <v>19</v>
      </c>
      <c r="C22" s="40">
        <f>Data!C22*Calculation!$B$6</f>
        <v>0</v>
      </c>
      <c r="D22" s="40">
        <f>Data!D22*Calculation!$B$6</f>
        <v>1</v>
      </c>
      <c r="E22" s="40">
        <f>Data!E22*Calculation!$B$6</f>
        <v>0</v>
      </c>
      <c r="F22" s="40">
        <f>Data!F22*Calculation!$B$6</f>
        <v>0</v>
      </c>
      <c r="G22" s="40">
        <f>Data!G22*Calculation!$B$7</f>
        <v>0</v>
      </c>
      <c r="H22" s="40">
        <f>Data!H22*Calculation!$B$7</f>
        <v>0</v>
      </c>
      <c r="I22" s="40">
        <f>Data!I22*Calculation!$B$7</f>
        <v>0</v>
      </c>
      <c r="J22" s="40">
        <f>Data!J22*Calculation!$B$7</f>
        <v>0</v>
      </c>
      <c r="K22" s="40">
        <f>Data!K22*Calculation!$B$9</f>
        <v>1</v>
      </c>
      <c r="L22" s="40">
        <f>Data!L22*Calculation!$B$9</f>
        <v>0</v>
      </c>
      <c r="M22" s="40">
        <f>Data!M22*Calculation!$B$9</f>
        <v>0</v>
      </c>
      <c r="N22" s="40">
        <f>Data!N22*Calculation!$B$9</f>
        <v>1</v>
      </c>
      <c r="O22" s="40">
        <f>Data!O22*Calculation!$B$11</f>
        <v>0</v>
      </c>
      <c r="P22" s="40">
        <f>Data!P22*Calculation!$B$11</f>
        <v>0</v>
      </c>
      <c r="Q22" s="40">
        <f>Data!Q22*Calculation!$B$11</f>
        <v>0</v>
      </c>
      <c r="R22" s="40">
        <f>Data!R22*Calculation!$B$11</f>
        <v>0</v>
      </c>
      <c r="S22" s="40">
        <f>Data!S22*Calculation!$B$13</f>
        <v>3</v>
      </c>
      <c r="T22" s="40">
        <f>Data!T22*Calculation!$B$13</f>
        <v>3</v>
      </c>
      <c r="U22" s="40">
        <f>Data!U22*Calculation!$B$13</f>
        <v>0</v>
      </c>
      <c r="V22" s="40">
        <f>Data!V22*Calculation!$B$13</f>
        <v>0</v>
      </c>
      <c r="W22" s="40">
        <f>Data!W22</f>
        <v>1</v>
      </c>
      <c r="X22" s="40">
        <f>Data!X22</f>
        <v>1</v>
      </c>
      <c r="Y22" s="40">
        <f>Data!Y22</f>
        <v>0</v>
      </c>
      <c r="Z22" s="40">
        <f>Data!Z22</f>
        <v>0</v>
      </c>
      <c r="AA22" s="40">
        <f>Data!AA22*Calculation!$B$15</f>
        <v>15</v>
      </c>
      <c r="AB22" s="40">
        <f>Data!AB22*Calculation!$B$15</f>
        <v>15</v>
      </c>
      <c r="AC22" s="40">
        <f>Data!AC22*Calculation!$B$15</f>
        <v>0</v>
      </c>
      <c r="AD22" s="40">
        <f>Data!AD22*Calculation!$B$15</f>
        <v>0</v>
      </c>
    </row>
    <row r="23" spans="1:30" x14ac:dyDescent="0.25">
      <c r="A23" s="39">
        <f>Data!A23</f>
        <v>20</v>
      </c>
      <c r="B23" s="40">
        <f>Data!B23</f>
        <v>20</v>
      </c>
      <c r="C23" s="40">
        <f>Data!C23*Calculation!$B$6</f>
        <v>0</v>
      </c>
      <c r="D23" s="40">
        <f>Data!D23*Calculation!$B$6</f>
        <v>1</v>
      </c>
      <c r="E23" s="40">
        <f>Data!E23*Calculation!$B$6</f>
        <v>0</v>
      </c>
      <c r="F23" s="40">
        <f>Data!F23*Calculation!$B$6</f>
        <v>0</v>
      </c>
      <c r="G23" s="40">
        <f>Data!G23*Calculation!$B$7</f>
        <v>0</v>
      </c>
      <c r="H23" s="40">
        <f>Data!H23*Calculation!$B$7</f>
        <v>0</v>
      </c>
      <c r="I23" s="40">
        <f>Data!I23*Calculation!$B$7</f>
        <v>0</v>
      </c>
      <c r="J23" s="40">
        <f>Data!J23*Calculation!$B$7</f>
        <v>0</v>
      </c>
      <c r="K23" s="40">
        <f>Data!K23*Calculation!$B$9</f>
        <v>1</v>
      </c>
      <c r="L23" s="40">
        <f>Data!L23*Calculation!$B$9</f>
        <v>0</v>
      </c>
      <c r="M23" s="40">
        <f>Data!M23*Calculation!$B$9</f>
        <v>0</v>
      </c>
      <c r="N23" s="40">
        <f>Data!N23*Calculation!$B$9</f>
        <v>1</v>
      </c>
      <c r="O23" s="40">
        <f>Data!O23*Calculation!$B$11</f>
        <v>0</v>
      </c>
      <c r="P23" s="40">
        <f>Data!P23*Calculation!$B$11</f>
        <v>0</v>
      </c>
      <c r="Q23" s="40">
        <f>Data!Q23*Calculation!$B$11</f>
        <v>0</v>
      </c>
      <c r="R23" s="40">
        <f>Data!R23*Calculation!$B$11</f>
        <v>0</v>
      </c>
      <c r="S23" s="40">
        <f>Data!S23*Calculation!$B$13</f>
        <v>3</v>
      </c>
      <c r="T23" s="40">
        <f>Data!T23*Calculation!$B$13</f>
        <v>3</v>
      </c>
      <c r="U23" s="40">
        <f>Data!U23*Calculation!$B$13</f>
        <v>0</v>
      </c>
      <c r="V23" s="40">
        <f>Data!V23*Calculation!$B$13</f>
        <v>0</v>
      </c>
      <c r="W23" s="40">
        <f>Data!W23</f>
        <v>1</v>
      </c>
      <c r="X23" s="40">
        <f>Data!X23</f>
        <v>1</v>
      </c>
      <c r="Y23" s="40">
        <f>Data!Y23</f>
        <v>0</v>
      </c>
      <c r="Z23" s="40">
        <f>Data!Z23</f>
        <v>0</v>
      </c>
      <c r="AA23" s="40">
        <f>Data!AA23*Calculation!$B$15</f>
        <v>15</v>
      </c>
      <c r="AB23" s="40">
        <f>Data!AB23*Calculation!$B$15</f>
        <v>15</v>
      </c>
      <c r="AC23" s="40">
        <f>Data!AC23*Calculation!$B$15</f>
        <v>0</v>
      </c>
      <c r="AD23" s="40">
        <f>Data!AD23*Calculation!$B$15</f>
        <v>0</v>
      </c>
    </row>
    <row r="24" spans="1:30" x14ac:dyDescent="0.25">
      <c r="A24" s="39">
        <f>Data!A24</f>
        <v>21</v>
      </c>
      <c r="B24" s="40">
        <f>Data!B24</f>
        <v>21</v>
      </c>
      <c r="C24" s="40">
        <f>Data!C24*Calculation!$B$6</f>
        <v>0</v>
      </c>
      <c r="D24" s="40">
        <f>Data!D24*Calculation!$B$6</f>
        <v>1</v>
      </c>
      <c r="E24" s="40">
        <f>Data!E24*Calculation!$B$6</f>
        <v>0</v>
      </c>
      <c r="F24" s="40">
        <f>Data!F24*Calculation!$B$6</f>
        <v>0</v>
      </c>
      <c r="G24" s="40">
        <f>Data!G24*Calculation!$B$7</f>
        <v>0</v>
      </c>
      <c r="H24" s="40">
        <f>Data!H24*Calculation!$B$7</f>
        <v>0</v>
      </c>
      <c r="I24" s="40">
        <f>Data!I24*Calculation!$B$7</f>
        <v>0</v>
      </c>
      <c r="J24" s="40">
        <f>Data!J24*Calculation!$B$7</f>
        <v>0</v>
      </c>
      <c r="K24" s="40">
        <f>Data!K24*Calculation!$B$9</f>
        <v>1</v>
      </c>
      <c r="L24" s="40">
        <f>Data!L24*Calculation!$B$9</f>
        <v>0</v>
      </c>
      <c r="M24" s="40">
        <f>Data!M24*Calculation!$B$9</f>
        <v>0</v>
      </c>
      <c r="N24" s="40">
        <f>Data!N24*Calculation!$B$9</f>
        <v>1</v>
      </c>
      <c r="O24" s="40">
        <f>Data!O24*Calculation!$B$11</f>
        <v>0</v>
      </c>
      <c r="P24" s="40">
        <f>Data!P24*Calculation!$B$11</f>
        <v>0</v>
      </c>
      <c r="Q24" s="40">
        <f>Data!Q24*Calculation!$B$11</f>
        <v>0</v>
      </c>
      <c r="R24" s="40">
        <f>Data!R24*Calculation!$B$11</f>
        <v>0</v>
      </c>
      <c r="S24" s="40">
        <f>Data!S24*Calculation!$B$13</f>
        <v>3</v>
      </c>
      <c r="T24" s="40">
        <f>Data!T24*Calculation!$B$13</f>
        <v>3</v>
      </c>
      <c r="U24" s="40">
        <f>Data!U24*Calculation!$B$13</f>
        <v>0</v>
      </c>
      <c r="V24" s="40">
        <f>Data!V24*Calculation!$B$13</f>
        <v>0</v>
      </c>
      <c r="W24" s="40">
        <f>Data!W24</f>
        <v>1</v>
      </c>
      <c r="X24" s="40">
        <f>Data!X24</f>
        <v>1</v>
      </c>
      <c r="Y24" s="40">
        <f>Data!Y24</f>
        <v>0</v>
      </c>
      <c r="Z24" s="40">
        <f>Data!Z24</f>
        <v>0</v>
      </c>
      <c r="AA24" s="40">
        <f>Data!AA24*Calculation!$B$15</f>
        <v>15</v>
      </c>
      <c r="AB24" s="40">
        <f>Data!AB24*Calculation!$B$15</f>
        <v>15</v>
      </c>
      <c r="AC24" s="40">
        <f>Data!AC24*Calculation!$B$15</f>
        <v>0</v>
      </c>
      <c r="AD24" s="40">
        <f>Data!AD24*Calculation!$B$15</f>
        <v>0</v>
      </c>
    </row>
    <row r="25" spans="1:30" x14ac:dyDescent="0.25">
      <c r="A25" s="39">
        <f>Data!A25</f>
        <v>22</v>
      </c>
      <c r="B25" s="40">
        <f>Data!B25</f>
        <v>22</v>
      </c>
      <c r="C25" s="40">
        <f>Data!C25*Calculation!$B$6</f>
        <v>0</v>
      </c>
      <c r="D25" s="40">
        <f>Data!D25*Calculation!$B$6</f>
        <v>1</v>
      </c>
      <c r="E25" s="40">
        <f>Data!E25*Calculation!$B$6</f>
        <v>0</v>
      </c>
      <c r="F25" s="40">
        <f>Data!F25*Calculation!$B$6</f>
        <v>0</v>
      </c>
      <c r="G25" s="40">
        <f>Data!G25*Calculation!$B$7</f>
        <v>0</v>
      </c>
      <c r="H25" s="40">
        <f>Data!H25*Calculation!$B$7</f>
        <v>0</v>
      </c>
      <c r="I25" s="40">
        <f>Data!I25*Calculation!$B$7</f>
        <v>0</v>
      </c>
      <c r="J25" s="40">
        <f>Data!J25*Calculation!$B$7</f>
        <v>0</v>
      </c>
      <c r="K25" s="40">
        <f>Data!K25*Calculation!$B$9</f>
        <v>1</v>
      </c>
      <c r="L25" s="40">
        <f>Data!L25*Calculation!$B$9</f>
        <v>0</v>
      </c>
      <c r="M25" s="40">
        <f>Data!M25*Calculation!$B$9</f>
        <v>1</v>
      </c>
      <c r="N25" s="40">
        <f>Data!N25*Calculation!$B$9</f>
        <v>1</v>
      </c>
      <c r="O25" s="40">
        <f>Data!O25*Calculation!$B$11</f>
        <v>0</v>
      </c>
      <c r="P25" s="40">
        <f>Data!P25*Calculation!$B$11</f>
        <v>0</v>
      </c>
      <c r="Q25" s="40">
        <f>Data!Q25*Calculation!$B$11</f>
        <v>0</v>
      </c>
      <c r="R25" s="40">
        <f>Data!R25*Calculation!$B$11</f>
        <v>0</v>
      </c>
      <c r="S25" s="40">
        <f>Data!S25*Calculation!$B$13</f>
        <v>3</v>
      </c>
      <c r="T25" s="40">
        <f>Data!T25*Calculation!$B$13</f>
        <v>3</v>
      </c>
      <c r="U25" s="40">
        <f>Data!U25*Calculation!$B$13</f>
        <v>3</v>
      </c>
      <c r="V25" s="40">
        <f>Data!V25*Calculation!$B$13</f>
        <v>0</v>
      </c>
      <c r="W25" s="40">
        <f>Data!W25</f>
        <v>1</v>
      </c>
      <c r="X25" s="40">
        <f>Data!X25</f>
        <v>1</v>
      </c>
      <c r="Y25" s="40">
        <f>Data!Y25</f>
        <v>0</v>
      </c>
      <c r="Z25" s="40">
        <f>Data!Z25</f>
        <v>0</v>
      </c>
      <c r="AA25" s="40">
        <f>Data!AA25*Calculation!$B$15</f>
        <v>15</v>
      </c>
      <c r="AB25" s="40">
        <f>Data!AB25*Calculation!$B$15</f>
        <v>15</v>
      </c>
      <c r="AC25" s="40">
        <f>Data!AC25*Calculation!$B$15</f>
        <v>0</v>
      </c>
      <c r="AD25" s="40">
        <f>Data!AD25*Calculation!$B$15</f>
        <v>0</v>
      </c>
    </row>
    <row r="26" spans="1:30" x14ac:dyDescent="0.25">
      <c r="A26" s="39">
        <f>Data!A26</f>
        <v>23</v>
      </c>
      <c r="B26" s="40">
        <f>Data!B26</f>
        <v>23</v>
      </c>
      <c r="C26" s="40">
        <f>Data!C26*Calculation!$B$6</f>
        <v>0</v>
      </c>
      <c r="D26" s="40">
        <f>Data!D26*Calculation!$B$6</f>
        <v>1</v>
      </c>
      <c r="E26" s="40">
        <f>Data!E26*Calculation!$B$6</f>
        <v>0</v>
      </c>
      <c r="F26" s="40">
        <f>Data!F26*Calculation!$B$6</f>
        <v>0</v>
      </c>
      <c r="G26" s="40">
        <f>Data!G26*Calculation!$B$7</f>
        <v>0</v>
      </c>
      <c r="H26" s="40">
        <f>Data!H26*Calculation!$B$7</f>
        <v>0</v>
      </c>
      <c r="I26" s="40">
        <f>Data!I26*Calculation!$B$7</f>
        <v>0</v>
      </c>
      <c r="J26" s="40">
        <f>Data!J26*Calculation!$B$7</f>
        <v>0</v>
      </c>
      <c r="K26" s="40">
        <f>Data!K26*Calculation!$B$9</f>
        <v>1</v>
      </c>
      <c r="L26" s="40">
        <f>Data!L26*Calculation!$B$9</f>
        <v>0</v>
      </c>
      <c r="M26" s="40">
        <f>Data!M26*Calculation!$B$9</f>
        <v>0</v>
      </c>
      <c r="N26" s="40">
        <f>Data!N26*Calculation!$B$9</f>
        <v>1</v>
      </c>
      <c r="O26" s="40">
        <f>Data!O26*Calculation!$B$11</f>
        <v>0</v>
      </c>
      <c r="P26" s="40">
        <f>Data!P26*Calculation!$B$11</f>
        <v>0</v>
      </c>
      <c r="Q26" s="40">
        <f>Data!Q26*Calculation!$B$11</f>
        <v>0</v>
      </c>
      <c r="R26" s="40">
        <f>Data!R26*Calculation!$B$11</f>
        <v>0</v>
      </c>
      <c r="S26" s="40">
        <f>Data!S26*Calculation!$B$13</f>
        <v>3</v>
      </c>
      <c r="T26" s="40">
        <f>Data!T26*Calculation!$B$13</f>
        <v>3</v>
      </c>
      <c r="U26" s="40">
        <f>Data!U26*Calculation!$B$13</f>
        <v>0</v>
      </c>
      <c r="V26" s="40">
        <f>Data!V26*Calculation!$B$13</f>
        <v>0</v>
      </c>
      <c r="W26" s="40">
        <f>Data!W26</f>
        <v>1</v>
      </c>
      <c r="X26" s="40">
        <f>Data!X26</f>
        <v>1</v>
      </c>
      <c r="Y26" s="40">
        <f>Data!Y26</f>
        <v>0</v>
      </c>
      <c r="Z26" s="40">
        <f>Data!Z26</f>
        <v>0</v>
      </c>
      <c r="AA26" s="40">
        <f>Data!AA26*Calculation!$B$15</f>
        <v>15</v>
      </c>
      <c r="AB26" s="40">
        <f>Data!AB26*Calculation!$B$15</f>
        <v>15</v>
      </c>
      <c r="AC26" s="40">
        <f>Data!AC26*Calculation!$B$15</f>
        <v>0</v>
      </c>
      <c r="AD26" s="40">
        <f>Data!AD26*Calculation!$B$15</f>
        <v>0</v>
      </c>
    </row>
    <row r="27" spans="1:30" x14ac:dyDescent="0.25">
      <c r="A27" s="39">
        <f>Data!A27</f>
        <v>24</v>
      </c>
      <c r="B27" s="40">
        <f>Data!B27</f>
        <v>24</v>
      </c>
      <c r="C27" s="40">
        <f>Data!C27*Calculation!$B$6</f>
        <v>0</v>
      </c>
      <c r="D27" s="40">
        <f>Data!D27*Calculation!$B$6</f>
        <v>1</v>
      </c>
      <c r="E27" s="40">
        <f>Data!E27*Calculation!$B$6</f>
        <v>0</v>
      </c>
      <c r="F27" s="40">
        <f>Data!F27*Calculation!$B$6</f>
        <v>0</v>
      </c>
      <c r="G27" s="40">
        <f>Data!G27*Calculation!$B$7</f>
        <v>0</v>
      </c>
      <c r="H27" s="40">
        <f>Data!H27*Calculation!$B$7</f>
        <v>0</v>
      </c>
      <c r="I27" s="40">
        <f>Data!I27*Calculation!$B$7</f>
        <v>0</v>
      </c>
      <c r="J27" s="40">
        <f>Data!J27*Calculation!$B$7</f>
        <v>0</v>
      </c>
      <c r="K27" s="40">
        <f>Data!K27*Calculation!$B$9</f>
        <v>1</v>
      </c>
      <c r="L27" s="40">
        <f>Data!L27*Calculation!$B$9</f>
        <v>0</v>
      </c>
      <c r="M27" s="40">
        <f>Data!M27*Calculation!$B$9</f>
        <v>0</v>
      </c>
      <c r="N27" s="40">
        <f>Data!N27*Calculation!$B$9</f>
        <v>1</v>
      </c>
      <c r="O27" s="40">
        <f>Data!O27*Calculation!$B$11</f>
        <v>0</v>
      </c>
      <c r="P27" s="40">
        <f>Data!P27*Calculation!$B$11</f>
        <v>0</v>
      </c>
      <c r="Q27" s="40">
        <f>Data!Q27*Calculation!$B$11</f>
        <v>0</v>
      </c>
      <c r="R27" s="40">
        <f>Data!R27*Calculation!$B$11</f>
        <v>0</v>
      </c>
      <c r="S27" s="40">
        <f>Data!S27*Calculation!$B$13</f>
        <v>3</v>
      </c>
      <c r="T27" s="40">
        <f>Data!T27*Calculation!$B$13</f>
        <v>3</v>
      </c>
      <c r="U27" s="40">
        <f>Data!U27*Calculation!$B$13</f>
        <v>0</v>
      </c>
      <c r="V27" s="40">
        <f>Data!V27*Calculation!$B$13</f>
        <v>0</v>
      </c>
      <c r="W27" s="40">
        <f>Data!W27</f>
        <v>1</v>
      </c>
      <c r="X27" s="40">
        <f>Data!X27</f>
        <v>1</v>
      </c>
      <c r="Y27" s="40">
        <f>Data!Y27</f>
        <v>0</v>
      </c>
      <c r="Z27" s="40">
        <f>Data!Z27</f>
        <v>0</v>
      </c>
      <c r="AA27" s="40">
        <f>Data!AA27*Calculation!$B$15</f>
        <v>15</v>
      </c>
      <c r="AB27" s="40">
        <f>Data!AB27*Calculation!$B$15</f>
        <v>15</v>
      </c>
      <c r="AC27" s="40">
        <f>Data!AC27*Calculation!$B$15</f>
        <v>0</v>
      </c>
      <c r="AD27" s="40">
        <f>Data!AD27*Calculation!$B$15</f>
        <v>0</v>
      </c>
    </row>
    <row r="28" spans="1:30" x14ac:dyDescent="0.25">
      <c r="A28" s="39">
        <f>Data!A28</f>
        <v>25</v>
      </c>
      <c r="B28" s="40">
        <f>Data!B28</f>
        <v>25</v>
      </c>
      <c r="C28" s="40">
        <f>Data!C28*Calculation!$B$6</f>
        <v>0</v>
      </c>
      <c r="D28" s="40">
        <f>Data!D28*Calculation!$B$6</f>
        <v>1</v>
      </c>
      <c r="E28" s="40">
        <f>Data!E28*Calculation!$B$6</f>
        <v>0</v>
      </c>
      <c r="F28" s="40">
        <f>Data!F28*Calculation!$B$6</f>
        <v>0</v>
      </c>
      <c r="G28" s="40">
        <f>Data!G28*Calculation!$B$7</f>
        <v>0</v>
      </c>
      <c r="H28" s="40">
        <f>Data!H28*Calculation!$B$7</f>
        <v>0</v>
      </c>
      <c r="I28" s="40">
        <f>Data!I28*Calculation!$B$7</f>
        <v>0</v>
      </c>
      <c r="J28" s="40">
        <f>Data!J28*Calculation!$B$7</f>
        <v>0</v>
      </c>
      <c r="K28" s="40">
        <f>Data!K28*Calculation!$B$9</f>
        <v>1</v>
      </c>
      <c r="L28" s="40">
        <f>Data!L28*Calculation!$B$9</f>
        <v>0</v>
      </c>
      <c r="M28" s="40">
        <f>Data!M28*Calculation!$B$9</f>
        <v>0</v>
      </c>
      <c r="N28" s="40">
        <f>Data!N28*Calculation!$B$9</f>
        <v>1</v>
      </c>
      <c r="O28" s="40">
        <f>Data!O28*Calculation!$B$11</f>
        <v>0</v>
      </c>
      <c r="P28" s="40">
        <f>Data!P28*Calculation!$B$11</f>
        <v>0</v>
      </c>
      <c r="Q28" s="40">
        <f>Data!Q28*Calculation!$B$11</f>
        <v>0</v>
      </c>
      <c r="R28" s="40">
        <f>Data!R28*Calculation!$B$11</f>
        <v>0</v>
      </c>
      <c r="S28" s="40">
        <f>Data!S28*Calculation!$B$13</f>
        <v>3</v>
      </c>
      <c r="T28" s="40">
        <f>Data!T28*Calculation!$B$13</f>
        <v>3</v>
      </c>
      <c r="U28" s="40">
        <f>Data!U28*Calculation!$B$13</f>
        <v>0</v>
      </c>
      <c r="V28" s="40">
        <f>Data!V28*Calculation!$B$13</f>
        <v>0</v>
      </c>
      <c r="W28" s="40">
        <f>Data!W28</f>
        <v>1</v>
      </c>
      <c r="X28" s="40">
        <f>Data!X28</f>
        <v>1</v>
      </c>
      <c r="Y28" s="40">
        <f>Data!Y28</f>
        <v>0</v>
      </c>
      <c r="Z28" s="40">
        <f>Data!Z28</f>
        <v>0</v>
      </c>
      <c r="AA28" s="40">
        <f>Data!AA28*Calculation!$B$15</f>
        <v>15</v>
      </c>
      <c r="AB28" s="40">
        <f>Data!AB28*Calculation!$B$15</f>
        <v>15</v>
      </c>
      <c r="AC28" s="40">
        <f>Data!AC28*Calculation!$B$15</f>
        <v>0</v>
      </c>
      <c r="AD28" s="40">
        <f>Data!AD28*Calculation!$B$15</f>
        <v>0</v>
      </c>
    </row>
    <row r="29" spans="1:30" x14ac:dyDescent="0.25">
      <c r="A29" s="39">
        <f>Data!A29</f>
        <v>26</v>
      </c>
      <c r="B29" s="40">
        <f>Data!B29</f>
        <v>26</v>
      </c>
      <c r="C29" s="40">
        <f>Data!C29*Calculation!$B$6</f>
        <v>0</v>
      </c>
      <c r="D29" s="40">
        <f>Data!D29*Calculation!$B$6</f>
        <v>1</v>
      </c>
      <c r="E29" s="40">
        <f>Data!E29*Calculation!$B$6</f>
        <v>0</v>
      </c>
      <c r="F29" s="40">
        <f>Data!F29*Calculation!$B$6</f>
        <v>0</v>
      </c>
      <c r="G29" s="40">
        <f>Data!G29*Calculation!$B$7</f>
        <v>0</v>
      </c>
      <c r="H29" s="40">
        <f>Data!H29*Calculation!$B$7</f>
        <v>0</v>
      </c>
      <c r="I29" s="40">
        <f>Data!I29*Calculation!$B$7</f>
        <v>0</v>
      </c>
      <c r="J29" s="40">
        <f>Data!J29*Calculation!$B$7</f>
        <v>0</v>
      </c>
      <c r="K29" s="40">
        <f>Data!K29*Calculation!$B$9</f>
        <v>1</v>
      </c>
      <c r="L29" s="40">
        <f>Data!L29*Calculation!$B$9</f>
        <v>0</v>
      </c>
      <c r="M29" s="40">
        <f>Data!M29*Calculation!$B$9</f>
        <v>0</v>
      </c>
      <c r="N29" s="40">
        <f>Data!N29*Calculation!$B$9</f>
        <v>1</v>
      </c>
      <c r="O29" s="40">
        <f>Data!O29*Calculation!$B$11</f>
        <v>0</v>
      </c>
      <c r="P29" s="40">
        <f>Data!P29*Calculation!$B$11</f>
        <v>0</v>
      </c>
      <c r="Q29" s="40">
        <f>Data!Q29*Calculation!$B$11</f>
        <v>0</v>
      </c>
      <c r="R29" s="40">
        <f>Data!R29*Calculation!$B$11</f>
        <v>0</v>
      </c>
      <c r="S29" s="40">
        <f>Data!S29*Calculation!$B$13</f>
        <v>3</v>
      </c>
      <c r="T29" s="40">
        <f>Data!T29*Calculation!$B$13</f>
        <v>3</v>
      </c>
      <c r="U29" s="40">
        <f>Data!U29*Calculation!$B$13</f>
        <v>0</v>
      </c>
      <c r="V29" s="40">
        <f>Data!V29*Calculation!$B$13</f>
        <v>0</v>
      </c>
      <c r="W29" s="40">
        <f>Data!W29</f>
        <v>1</v>
      </c>
      <c r="X29" s="40">
        <f>Data!X29</f>
        <v>1</v>
      </c>
      <c r="Y29" s="40">
        <f>Data!Y29</f>
        <v>0</v>
      </c>
      <c r="Z29" s="40">
        <f>Data!Z29</f>
        <v>0</v>
      </c>
      <c r="AA29" s="40">
        <f>Data!AA29*Calculation!$B$15</f>
        <v>15</v>
      </c>
      <c r="AB29" s="40">
        <f>Data!AB29*Calculation!$B$15</f>
        <v>15</v>
      </c>
      <c r="AC29" s="40">
        <f>Data!AC29*Calculation!$B$15</f>
        <v>0</v>
      </c>
      <c r="AD29" s="40">
        <f>Data!AD29*Calculation!$B$15</f>
        <v>0</v>
      </c>
    </row>
    <row r="30" spans="1:30" x14ac:dyDescent="0.25">
      <c r="A30" s="39">
        <f>Data!A30</f>
        <v>27</v>
      </c>
      <c r="B30" s="40">
        <f>Data!B30</f>
        <v>27</v>
      </c>
      <c r="C30" s="40">
        <f>Data!C30*Calculation!$B$6</f>
        <v>0</v>
      </c>
      <c r="D30" s="40">
        <f>Data!D30*Calculation!$B$6</f>
        <v>1</v>
      </c>
      <c r="E30" s="40">
        <f>Data!E30*Calculation!$B$6</f>
        <v>0</v>
      </c>
      <c r="F30" s="40">
        <f>Data!F30*Calculation!$B$6</f>
        <v>0</v>
      </c>
      <c r="G30" s="40">
        <f>Data!G30*Calculation!$B$7</f>
        <v>0</v>
      </c>
      <c r="H30" s="40">
        <f>Data!H30*Calculation!$B$7</f>
        <v>0</v>
      </c>
      <c r="I30" s="40">
        <f>Data!I30*Calculation!$B$7</f>
        <v>0</v>
      </c>
      <c r="J30" s="40">
        <f>Data!J30*Calculation!$B$7</f>
        <v>0</v>
      </c>
      <c r="K30" s="40">
        <f>Data!K30*Calculation!$B$9</f>
        <v>1</v>
      </c>
      <c r="L30" s="40">
        <f>Data!L30*Calculation!$B$9</f>
        <v>0</v>
      </c>
      <c r="M30" s="40">
        <f>Data!M30*Calculation!$B$9</f>
        <v>0</v>
      </c>
      <c r="N30" s="40">
        <f>Data!N30*Calculation!$B$9</f>
        <v>1</v>
      </c>
      <c r="O30" s="40">
        <f>Data!O30*Calculation!$B$11</f>
        <v>0</v>
      </c>
      <c r="P30" s="40">
        <f>Data!P30*Calculation!$B$11</f>
        <v>0</v>
      </c>
      <c r="Q30" s="40">
        <f>Data!Q30*Calculation!$B$11</f>
        <v>0</v>
      </c>
      <c r="R30" s="40">
        <f>Data!R30*Calculation!$B$11</f>
        <v>0</v>
      </c>
      <c r="S30" s="40">
        <f>Data!S30*Calculation!$B$13</f>
        <v>3</v>
      </c>
      <c r="T30" s="40">
        <f>Data!T30*Calculation!$B$13</f>
        <v>3</v>
      </c>
      <c r="U30" s="40">
        <f>Data!U30*Calculation!$B$13</f>
        <v>0</v>
      </c>
      <c r="V30" s="40">
        <f>Data!V30*Calculation!$B$13</f>
        <v>0</v>
      </c>
      <c r="W30" s="40">
        <f>Data!W30</f>
        <v>1</v>
      </c>
      <c r="X30" s="40">
        <f>Data!X30</f>
        <v>1</v>
      </c>
      <c r="Y30" s="40">
        <f>Data!Y30</f>
        <v>0</v>
      </c>
      <c r="Z30" s="40">
        <f>Data!Z30</f>
        <v>0</v>
      </c>
      <c r="AA30" s="40">
        <f>Data!AA30*Calculation!$B$15</f>
        <v>15</v>
      </c>
      <c r="AB30" s="40">
        <f>Data!AB30*Calculation!$B$15</f>
        <v>15</v>
      </c>
      <c r="AC30" s="40">
        <f>Data!AC30*Calculation!$B$15</f>
        <v>0</v>
      </c>
      <c r="AD30" s="40">
        <f>Data!AD30*Calculation!$B$15</f>
        <v>0</v>
      </c>
    </row>
    <row r="31" spans="1:30" x14ac:dyDescent="0.25">
      <c r="A31" s="39">
        <f>Data!A31</f>
        <v>28</v>
      </c>
      <c r="B31" s="40">
        <f>Data!B31</f>
        <v>28</v>
      </c>
      <c r="C31" s="40">
        <f>Data!C31*Calculation!$B$6</f>
        <v>0</v>
      </c>
      <c r="D31" s="40">
        <f>Data!D31*Calculation!$B$6</f>
        <v>1</v>
      </c>
      <c r="E31" s="40">
        <f>Data!E31*Calculation!$B$6</f>
        <v>0</v>
      </c>
      <c r="F31" s="40">
        <f>Data!F31*Calculation!$B$6</f>
        <v>0</v>
      </c>
      <c r="G31" s="40">
        <f>Data!G31*Calculation!$B$7</f>
        <v>0</v>
      </c>
      <c r="H31" s="40">
        <f>Data!H31*Calculation!$B$7</f>
        <v>0</v>
      </c>
      <c r="I31" s="40">
        <f>Data!I31*Calculation!$B$7</f>
        <v>0</v>
      </c>
      <c r="J31" s="40">
        <f>Data!J31*Calculation!$B$7</f>
        <v>0</v>
      </c>
      <c r="K31" s="40">
        <f>Data!K31*Calculation!$B$9</f>
        <v>1</v>
      </c>
      <c r="L31" s="40">
        <f>Data!L31*Calculation!$B$9</f>
        <v>0</v>
      </c>
      <c r="M31" s="40">
        <f>Data!M31*Calculation!$B$9</f>
        <v>0</v>
      </c>
      <c r="N31" s="40">
        <f>Data!N31*Calculation!$B$9</f>
        <v>1</v>
      </c>
      <c r="O31" s="40">
        <f>Data!O31*Calculation!$B$11</f>
        <v>0</v>
      </c>
      <c r="P31" s="40">
        <f>Data!P31*Calculation!$B$11</f>
        <v>0</v>
      </c>
      <c r="Q31" s="40">
        <f>Data!Q31*Calculation!$B$11</f>
        <v>0</v>
      </c>
      <c r="R31" s="40">
        <f>Data!R31*Calculation!$B$11</f>
        <v>0</v>
      </c>
      <c r="S31" s="40">
        <f>Data!S31*Calculation!$B$13</f>
        <v>3</v>
      </c>
      <c r="T31" s="40">
        <f>Data!T31*Calculation!$B$13</f>
        <v>3</v>
      </c>
      <c r="U31" s="40">
        <f>Data!U31*Calculation!$B$13</f>
        <v>0</v>
      </c>
      <c r="V31" s="40">
        <f>Data!V31*Calculation!$B$13</f>
        <v>0</v>
      </c>
      <c r="W31" s="40">
        <f>Data!W31</f>
        <v>1</v>
      </c>
      <c r="X31" s="40">
        <f>Data!X31</f>
        <v>1</v>
      </c>
      <c r="Y31" s="40">
        <f>Data!Y31</f>
        <v>0</v>
      </c>
      <c r="Z31" s="40">
        <f>Data!Z31</f>
        <v>0</v>
      </c>
      <c r="AA31" s="40">
        <f>Data!AA31*Calculation!$B$15</f>
        <v>15</v>
      </c>
      <c r="AB31" s="40">
        <f>Data!AB31*Calculation!$B$15</f>
        <v>15</v>
      </c>
      <c r="AC31" s="40">
        <f>Data!AC31*Calculation!$B$15</f>
        <v>0</v>
      </c>
      <c r="AD31" s="40">
        <f>Data!AD31*Calculation!$B$15</f>
        <v>0</v>
      </c>
    </row>
    <row r="32" spans="1:30" x14ac:dyDescent="0.25">
      <c r="A32" s="39">
        <f>Data!A32</f>
        <v>29</v>
      </c>
      <c r="B32" s="40">
        <f>Data!B32</f>
        <v>29</v>
      </c>
      <c r="C32" s="40">
        <f>Data!C32*Calculation!$B$6</f>
        <v>0</v>
      </c>
      <c r="D32" s="40">
        <f>Data!D32*Calculation!$B$6</f>
        <v>1</v>
      </c>
      <c r="E32" s="40">
        <f>Data!E32*Calculation!$B$6</f>
        <v>0</v>
      </c>
      <c r="F32" s="40">
        <f>Data!F32*Calculation!$B$6</f>
        <v>0</v>
      </c>
      <c r="G32" s="40">
        <f>Data!G32*Calculation!$B$7</f>
        <v>0</v>
      </c>
      <c r="H32" s="40">
        <f>Data!H32*Calculation!$B$7</f>
        <v>0</v>
      </c>
      <c r="I32" s="40">
        <f>Data!I32*Calculation!$B$7</f>
        <v>0</v>
      </c>
      <c r="J32" s="40">
        <f>Data!J32*Calculation!$B$7</f>
        <v>0</v>
      </c>
      <c r="K32" s="40">
        <f>Data!K32*Calculation!$B$9</f>
        <v>1</v>
      </c>
      <c r="L32" s="40">
        <f>Data!L32*Calculation!$B$9</f>
        <v>0</v>
      </c>
      <c r="M32" s="40">
        <f>Data!M32*Calculation!$B$9</f>
        <v>1</v>
      </c>
      <c r="N32" s="40">
        <f>Data!N32*Calculation!$B$9</f>
        <v>1</v>
      </c>
      <c r="O32" s="40">
        <f>Data!O32*Calculation!$B$11</f>
        <v>0</v>
      </c>
      <c r="P32" s="40">
        <f>Data!P32*Calculation!$B$11</f>
        <v>0</v>
      </c>
      <c r="Q32" s="40">
        <f>Data!Q32*Calculation!$B$11</f>
        <v>0</v>
      </c>
      <c r="R32" s="40">
        <f>Data!R32*Calculation!$B$11</f>
        <v>0</v>
      </c>
      <c r="S32" s="40">
        <f>Data!S32*Calculation!$B$13</f>
        <v>3</v>
      </c>
      <c r="T32" s="40">
        <f>Data!T32*Calculation!$B$13</f>
        <v>3</v>
      </c>
      <c r="U32" s="40">
        <f>Data!U32*Calculation!$B$13</f>
        <v>3</v>
      </c>
      <c r="V32" s="40">
        <f>Data!V32*Calculation!$B$13</f>
        <v>0</v>
      </c>
      <c r="W32" s="40">
        <f>Data!W32</f>
        <v>1</v>
      </c>
      <c r="X32" s="40">
        <f>Data!X32</f>
        <v>1</v>
      </c>
      <c r="Y32" s="40">
        <f>Data!Y32</f>
        <v>0</v>
      </c>
      <c r="Z32" s="40">
        <f>Data!Z32</f>
        <v>0</v>
      </c>
      <c r="AA32" s="40">
        <f>Data!AA32*Calculation!$B$15</f>
        <v>15</v>
      </c>
      <c r="AB32" s="40">
        <f>Data!AB32*Calculation!$B$15</f>
        <v>15</v>
      </c>
      <c r="AC32" s="40">
        <f>Data!AC32*Calculation!$B$15</f>
        <v>0</v>
      </c>
      <c r="AD32" s="40">
        <f>Data!AD32*Calculation!$B$15</f>
        <v>0</v>
      </c>
    </row>
    <row r="33" spans="1:30" x14ac:dyDescent="0.25">
      <c r="A33" s="39">
        <f>Data!A33</f>
        <v>30</v>
      </c>
      <c r="B33" s="40">
        <f>Data!B33</f>
        <v>30</v>
      </c>
      <c r="C33" s="40">
        <f>Data!C33*Calculation!$B$6</f>
        <v>0</v>
      </c>
      <c r="D33" s="40">
        <f>Data!D33*Calculation!$B$6</f>
        <v>1</v>
      </c>
      <c r="E33" s="40">
        <f>Data!E33*Calculation!$B$6</f>
        <v>0</v>
      </c>
      <c r="F33" s="40">
        <f>Data!F33*Calculation!$B$6</f>
        <v>0</v>
      </c>
      <c r="G33" s="40">
        <f>Data!G33*Calculation!$B$7</f>
        <v>0</v>
      </c>
      <c r="H33" s="40">
        <f>Data!H33*Calculation!$B$7</f>
        <v>0</v>
      </c>
      <c r="I33" s="40">
        <f>Data!I33*Calculation!$B$7</f>
        <v>0</v>
      </c>
      <c r="J33" s="40">
        <f>Data!J33*Calculation!$B$7</f>
        <v>0</v>
      </c>
      <c r="K33" s="40">
        <f>Data!K33*Calculation!$B$9</f>
        <v>1</v>
      </c>
      <c r="L33" s="40">
        <f>Data!L33*Calculation!$B$9</f>
        <v>0</v>
      </c>
      <c r="M33" s="40">
        <f>Data!M33*Calculation!$B$9</f>
        <v>0</v>
      </c>
      <c r="N33" s="40">
        <f>Data!N33*Calculation!$B$9</f>
        <v>1</v>
      </c>
      <c r="O33" s="40">
        <f>Data!O33*Calculation!$B$11</f>
        <v>0</v>
      </c>
      <c r="P33" s="40">
        <f>Data!P33*Calculation!$B$11</f>
        <v>0</v>
      </c>
      <c r="Q33" s="40">
        <f>Data!Q33*Calculation!$B$11</f>
        <v>0</v>
      </c>
      <c r="R33" s="40">
        <f>Data!R33*Calculation!$B$11</f>
        <v>0</v>
      </c>
      <c r="S33" s="40">
        <f>Data!S33*Calculation!$B$13</f>
        <v>3</v>
      </c>
      <c r="T33" s="40">
        <f>Data!T33*Calculation!$B$13</f>
        <v>3</v>
      </c>
      <c r="U33" s="40">
        <f>Data!U33*Calculation!$B$13</f>
        <v>0</v>
      </c>
      <c r="V33" s="40">
        <f>Data!V33*Calculation!$B$13</f>
        <v>0</v>
      </c>
      <c r="W33" s="40">
        <f>Data!W33</f>
        <v>1</v>
      </c>
      <c r="X33" s="40">
        <f>Data!X33</f>
        <v>1</v>
      </c>
      <c r="Y33" s="40">
        <f>Data!Y33</f>
        <v>0</v>
      </c>
      <c r="Z33" s="40">
        <f>Data!Z33</f>
        <v>0</v>
      </c>
      <c r="AA33" s="40">
        <f>Data!AA33*Calculation!$B$15</f>
        <v>15</v>
      </c>
      <c r="AB33" s="40">
        <f>Data!AB33*Calculation!$B$15</f>
        <v>15</v>
      </c>
      <c r="AC33" s="40">
        <f>Data!AC33*Calculation!$B$15</f>
        <v>0</v>
      </c>
      <c r="AD33" s="40">
        <f>Data!AD33*Calculation!$B$15</f>
        <v>0</v>
      </c>
    </row>
    <row r="34" spans="1:30" x14ac:dyDescent="0.25">
      <c r="A34" s="39">
        <f>Data!A34</f>
        <v>31</v>
      </c>
      <c r="B34" s="40">
        <f>Data!B34</f>
        <v>31</v>
      </c>
      <c r="C34" s="40">
        <f>Data!C34*Calculation!$B$6</f>
        <v>0</v>
      </c>
      <c r="D34" s="40">
        <f>Data!D34*Calculation!$B$6</f>
        <v>1</v>
      </c>
      <c r="E34" s="40">
        <f>Data!E34*Calculation!$B$6</f>
        <v>0</v>
      </c>
      <c r="F34" s="40">
        <f>Data!F34*Calculation!$B$6</f>
        <v>0</v>
      </c>
      <c r="G34" s="40">
        <f>Data!G34*Calculation!$B$7</f>
        <v>0</v>
      </c>
      <c r="H34" s="40">
        <f>Data!H34*Calculation!$B$7</f>
        <v>0</v>
      </c>
      <c r="I34" s="40">
        <f>Data!I34*Calculation!$B$7</f>
        <v>0</v>
      </c>
      <c r="J34" s="40">
        <f>Data!J34*Calculation!$B$7</f>
        <v>0</v>
      </c>
      <c r="K34" s="40">
        <f>Data!K34*Calculation!$B$9</f>
        <v>1</v>
      </c>
      <c r="L34" s="40">
        <f>Data!L34*Calculation!$B$9</f>
        <v>0</v>
      </c>
      <c r="M34" s="40">
        <f>Data!M34*Calculation!$B$9</f>
        <v>0</v>
      </c>
      <c r="N34" s="40">
        <f>Data!N34*Calculation!$B$9</f>
        <v>1</v>
      </c>
      <c r="O34" s="40">
        <f>Data!O34*Calculation!$B$11</f>
        <v>0</v>
      </c>
      <c r="P34" s="40">
        <f>Data!P34*Calculation!$B$11</f>
        <v>0</v>
      </c>
      <c r="Q34" s="40">
        <f>Data!Q34*Calculation!$B$11</f>
        <v>0</v>
      </c>
      <c r="R34" s="40">
        <f>Data!R34*Calculation!$B$11</f>
        <v>0</v>
      </c>
      <c r="S34" s="40">
        <f>Data!S34*Calculation!$B$13</f>
        <v>3</v>
      </c>
      <c r="T34" s="40">
        <f>Data!T34*Calculation!$B$13</f>
        <v>3</v>
      </c>
      <c r="U34" s="40">
        <f>Data!U34*Calculation!$B$13</f>
        <v>0</v>
      </c>
      <c r="V34" s="40">
        <f>Data!V34*Calculation!$B$13</f>
        <v>0</v>
      </c>
      <c r="W34" s="40">
        <f>Data!W34</f>
        <v>1</v>
      </c>
      <c r="X34" s="40">
        <f>Data!X34</f>
        <v>1</v>
      </c>
      <c r="Y34" s="40">
        <f>Data!Y34</f>
        <v>0</v>
      </c>
      <c r="Z34" s="40">
        <f>Data!Z34</f>
        <v>0</v>
      </c>
      <c r="AA34" s="40">
        <f>Data!AA34*Calculation!$B$15</f>
        <v>15</v>
      </c>
      <c r="AB34" s="40">
        <f>Data!AB34*Calculation!$B$15</f>
        <v>15</v>
      </c>
      <c r="AC34" s="40">
        <f>Data!AC34*Calculation!$B$15</f>
        <v>0</v>
      </c>
      <c r="AD34" s="40">
        <f>Data!AD34*Calculation!$B$15</f>
        <v>0</v>
      </c>
    </row>
    <row r="35" spans="1:30" x14ac:dyDescent="0.25">
      <c r="A35" s="39">
        <f>Data!A35</f>
        <v>32</v>
      </c>
      <c r="B35" s="40">
        <f>Data!B35</f>
        <v>32</v>
      </c>
      <c r="C35" s="40">
        <f>Data!C35*Calculation!$B$6</f>
        <v>0</v>
      </c>
      <c r="D35" s="40">
        <f>Data!D35*Calculation!$B$6</f>
        <v>1</v>
      </c>
      <c r="E35" s="40">
        <f>Data!E35*Calculation!$B$6</f>
        <v>1</v>
      </c>
      <c r="F35" s="40">
        <f>Data!F35*Calculation!$B$6</f>
        <v>0</v>
      </c>
      <c r="G35" s="40">
        <f>Data!G35*Calculation!$B$7</f>
        <v>0</v>
      </c>
      <c r="H35" s="40">
        <f>Data!H35*Calculation!$B$7</f>
        <v>0</v>
      </c>
      <c r="I35" s="40">
        <f>Data!I35*Calculation!$B$7</f>
        <v>0</v>
      </c>
      <c r="J35" s="40">
        <f>Data!J35*Calculation!$B$7</f>
        <v>0</v>
      </c>
      <c r="K35" s="40">
        <f>Data!K35*Calculation!$B$9</f>
        <v>1</v>
      </c>
      <c r="L35" s="40">
        <f>Data!L35*Calculation!$B$9</f>
        <v>0</v>
      </c>
      <c r="M35" s="40">
        <f>Data!M35*Calculation!$B$9</f>
        <v>0</v>
      </c>
      <c r="N35" s="40">
        <f>Data!N35*Calculation!$B$9</f>
        <v>1</v>
      </c>
      <c r="O35" s="40">
        <f>Data!O35*Calculation!$B$11</f>
        <v>0</v>
      </c>
      <c r="P35" s="40">
        <f>Data!P35*Calculation!$B$11</f>
        <v>0</v>
      </c>
      <c r="Q35" s="40">
        <f>Data!Q35*Calculation!$B$11</f>
        <v>0</v>
      </c>
      <c r="R35" s="40">
        <f>Data!R35*Calculation!$B$11</f>
        <v>0</v>
      </c>
      <c r="S35" s="40">
        <f>Data!S35*Calculation!$B$13</f>
        <v>3</v>
      </c>
      <c r="T35" s="40">
        <f>Data!T35*Calculation!$B$13</f>
        <v>3</v>
      </c>
      <c r="U35" s="40">
        <f>Data!U35*Calculation!$B$13</f>
        <v>0</v>
      </c>
      <c r="V35" s="40">
        <f>Data!V35*Calculation!$B$13</f>
        <v>3</v>
      </c>
      <c r="W35" s="40">
        <f>Data!W35</f>
        <v>1</v>
      </c>
      <c r="X35" s="40">
        <f>Data!X35</f>
        <v>1</v>
      </c>
      <c r="Y35" s="40">
        <f>Data!Y35</f>
        <v>1</v>
      </c>
      <c r="Z35" s="40">
        <f>Data!Z35</f>
        <v>0</v>
      </c>
      <c r="AA35" s="40">
        <f>Data!AA35*Calculation!$B$15</f>
        <v>15</v>
      </c>
      <c r="AB35" s="40">
        <f>Data!AB35*Calculation!$B$15</f>
        <v>15</v>
      </c>
      <c r="AC35" s="40">
        <f>Data!AC35*Calculation!$B$15</f>
        <v>15</v>
      </c>
      <c r="AD35" s="40">
        <f>Data!AD35*Calculation!$B$15</f>
        <v>0</v>
      </c>
    </row>
    <row r="36" spans="1:30" x14ac:dyDescent="0.25">
      <c r="A36" s="39">
        <f>Data!A36</f>
        <v>33</v>
      </c>
      <c r="B36" s="40">
        <f>Data!B36</f>
        <v>33</v>
      </c>
      <c r="C36" s="40">
        <f>Data!C36*Calculation!$B$6</f>
        <v>0</v>
      </c>
      <c r="D36" s="40">
        <f>Data!D36*Calculation!$B$6</f>
        <v>1</v>
      </c>
      <c r="E36" s="40">
        <f>Data!E36*Calculation!$B$6</f>
        <v>0</v>
      </c>
      <c r="F36" s="40">
        <f>Data!F36*Calculation!$B$6</f>
        <v>0</v>
      </c>
      <c r="G36" s="40">
        <f>Data!G36*Calculation!$B$7</f>
        <v>0</v>
      </c>
      <c r="H36" s="40">
        <f>Data!H36*Calculation!$B$7</f>
        <v>0</v>
      </c>
      <c r="I36" s="40">
        <f>Data!I36*Calculation!$B$7</f>
        <v>0</v>
      </c>
      <c r="J36" s="40">
        <f>Data!J36*Calculation!$B$7</f>
        <v>0</v>
      </c>
      <c r="K36" s="40">
        <f>Data!K36*Calculation!$B$9</f>
        <v>1</v>
      </c>
      <c r="L36" s="40">
        <f>Data!L36*Calculation!$B$9</f>
        <v>0</v>
      </c>
      <c r="M36" s="40">
        <f>Data!M36*Calculation!$B$9</f>
        <v>0</v>
      </c>
      <c r="N36" s="40">
        <f>Data!N36*Calculation!$B$9</f>
        <v>1</v>
      </c>
      <c r="O36" s="40">
        <f>Data!O36*Calculation!$B$11</f>
        <v>0</v>
      </c>
      <c r="P36" s="40">
        <f>Data!P36*Calculation!$B$11</f>
        <v>0</v>
      </c>
      <c r="Q36" s="40">
        <f>Data!Q36*Calculation!$B$11</f>
        <v>0</v>
      </c>
      <c r="R36" s="40">
        <f>Data!R36*Calculation!$B$11</f>
        <v>0</v>
      </c>
      <c r="S36" s="40">
        <f>Data!S36*Calculation!$B$13</f>
        <v>3</v>
      </c>
      <c r="T36" s="40">
        <f>Data!T36*Calculation!$B$13</f>
        <v>3</v>
      </c>
      <c r="U36" s="40">
        <f>Data!U36*Calculation!$B$13</f>
        <v>0</v>
      </c>
      <c r="V36" s="40">
        <f>Data!V36*Calculation!$B$13</f>
        <v>0</v>
      </c>
      <c r="W36" s="40">
        <f>Data!W36</f>
        <v>1</v>
      </c>
      <c r="X36" s="40">
        <f>Data!X36</f>
        <v>1</v>
      </c>
      <c r="Y36" s="40">
        <f>Data!Y36</f>
        <v>0</v>
      </c>
      <c r="Z36" s="40">
        <f>Data!Z36</f>
        <v>0</v>
      </c>
      <c r="AA36" s="40">
        <f>Data!AA36*Calculation!$B$15</f>
        <v>15</v>
      </c>
      <c r="AB36" s="40">
        <f>Data!AB36*Calculation!$B$15</f>
        <v>15</v>
      </c>
      <c r="AC36" s="40">
        <f>Data!AC36*Calculation!$B$15</f>
        <v>0</v>
      </c>
      <c r="AD36" s="40">
        <f>Data!AD36*Calculation!$B$15</f>
        <v>0</v>
      </c>
    </row>
    <row r="37" spans="1:30" x14ac:dyDescent="0.25">
      <c r="A37" s="39">
        <f>Data!A37</f>
        <v>34</v>
      </c>
      <c r="B37" s="40">
        <f>Data!B37</f>
        <v>34</v>
      </c>
      <c r="C37" s="40">
        <f>Data!C37*Calculation!$B$6</f>
        <v>0</v>
      </c>
      <c r="D37" s="40">
        <f>Data!D37*Calculation!$B$6</f>
        <v>1</v>
      </c>
      <c r="E37" s="40">
        <f>Data!E37*Calculation!$B$6</f>
        <v>0</v>
      </c>
      <c r="F37" s="40">
        <f>Data!F37*Calculation!$B$6</f>
        <v>0</v>
      </c>
      <c r="G37" s="40">
        <f>Data!G37*Calculation!$B$7</f>
        <v>0</v>
      </c>
      <c r="H37" s="40">
        <f>Data!H37*Calculation!$B$7</f>
        <v>0</v>
      </c>
      <c r="I37" s="40">
        <f>Data!I37*Calculation!$B$7</f>
        <v>0</v>
      </c>
      <c r="J37" s="40">
        <f>Data!J37*Calculation!$B$7</f>
        <v>0</v>
      </c>
      <c r="K37" s="40">
        <f>Data!K37*Calculation!$B$9</f>
        <v>1</v>
      </c>
      <c r="L37" s="40">
        <f>Data!L37*Calculation!$B$9</f>
        <v>0</v>
      </c>
      <c r="M37" s="40">
        <f>Data!M37*Calculation!$B$9</f>
        <v>0</v>
      </c>
      <c r="N37" s="40">
        <f>Data!N37*Calculation!$B$9</f>
        <v>1</v>
      </c>
      <c r="O37" s="40">
        <f>Data!O37*Calculation!$B$11</f>
        <v>0</v>
      </c>
      <c r="P37" s="40">
        <f>Data!P37*Calculation!$B$11</f>
        <v>0</v>
      </c>
      <c r="Q37" s="40">
        <f>Data!Q37*Calculation!$B$11</f>
        <v>0</v>
      </c>
      <c r="R37" s="40">
        <f>Data!R37*Calculation!$B$11</f>
        <v>0</v>
      </c>
      <c r="S37" s="40">
        <f>Data!S37*Calculation!$B$13</f>
        <v>3</v>
      </c>
      <c r="T37" s="40">
        <f>Data!T37*Calculation!$B$13</f>
        <v>3</v>
      </c>
      <c r="U37" s="40">
        <f>Data!U37*Calculation!$B$13</f>
        <v>0</v>
      </c>
      <c r="V37" s="40">
        <f>Data!V37*Calculation!$B$13</f>
        <v>0</v>
      </c>
      <c r="W37" s="40">
        <f>Data!W37</f>
        <v>1</v>
      </c>
      <c r="X37" s="40">
        <f>Data!X37</f>
        <v>1</v>
      </c>
      <c r="Y37" s="40">
        <f>Data!Y37</f>
        <v>0</v>
      </c>
      <c r="Z37" s="40">
        <f>Data!Z37</f>
        <v>0</v>
      </c>
      <c r="AA37" s="40">
        <f>Data!AA37*Calculation!$B$15</f>
        <v>15</v>
      </c>
      <c r="AB37" s="40">
        <f>Data!AB37*Calculation!$B$15</f>
        <v>15</v>
      </c>
      <c r="AC37" s="40">
        <f>Data!AC37*Calculation!$B$15</f>
        <v>0</v>
      </c>
      <c r="AD37" s="40">
        <f>Data!AD37*Calculation!$B$15</f>
        <v>0</v>
      </c>
    </row>
    <row r="38" spans="1:30" x14ac:dyDescent="0.25">
      <c r="A38" s="39">
        <f>Data!A38</f>
        <v>35</v>
      </c>
      <c r="B38" s="40">
        <f>Data!B38</f>
        <v>35</v>
      </c>
      <c r="C38" s="40">
        <f>Data!C38*Calculation!$B$6</f>
        <v>0</v>
      </c>
      <c r="D38" s="40">
        <f>Data!D38*Calculation!$B$6</f>
        <v>1</v>
      </c>
      <c r="E38" s="40">
        <f>Data!E38*Calculation!$B$6</f>
        <v>0</v>
      </c>
      <c r="F38" s="40">
        <f>Data!F38*Calculation!$B$6</f>
        <v>0</v>
      </c>
      <c r="G38" s="40">
        <f>Data!G38*Calculation!$B$7</f>
        <v>0</v>
      </c>
      <c r="H38" s="40">
        <f>Data!H38*Calculation!$B$7</f>
        <v>0</v>
      </c>
      <c r="I38" s="40">
        <f>Data!I38*Calculation!$B$7</f>
        <v>0</v>
      </c>
      <c r="J38" s="40">
        <f>Data!J38*Calculation!$B$7</f>
        <v>0</v>
      </c>
      <c r="K38" s="40">
        <f>Data!K38*Calculation!$B$9</f>
        <v>1</v>
      </c>
      <c r="L38" s="40">
        <f>Data!L38*Calculation!$B$9</f>
        <v>0</v>
      </c>
      <c r="M38" s="40">
        <f>Data!M38*Calculation!$B$9</f>
        <v>0</v>
      </c>
      <c r="N38" s="40">
        <f>Data!N38*Calculation!$B$9</f>
        <v>1</v>
      </c>
      <c r="O38" s="40">
        <f>Data!O38*Calculation!$B$11</f>
        <v>0</v>
      </c>
      <c r="P38" s="40">
        <f>Data!P38*Calculation!$B$11</f>
        <v>0</v>
      </c>
      <c r="Q38" s="40">
        <f>Data!Q38*Calculation!$B$11</f>
        <v>0</v>
      </c>
      <c r="R38" s="40">
        <f>Data!R38*Calculation!$B$11</f>
        <v>0</v>
      </c>
      <c r="S38" s="40">
        <f>Data!S38*Calculation!$B$13</f>
        <v>3</v>
      </c>
      <c r="T38" s="40">
        <f>Data!T38*Calculation!$B$13</f>
        <v>3</v>
      </c>
      <c r="U38" s="40">
        <f>Data!U38*Calculation!$B$13</f>
        <v>0</v>
      </c>
      <c r="V38" s="40">
        <f>Data!V38*Calculation!$B$13</f>
        <v>0</v>
      </c>
      <c r="W38" s="40">
        <f>Data!W38</f>
        <v>1</v>
      </c>
      <c r="X38" s="40">
        <f>Data!X38</f>
        <v>1</v>
      </c>
      <c r="Y38" s="40">
        <f>Data!Y38</f>
        <v>0</v>
      </c>
      <c r="Z38" s="40">
        <f>Data!Z38</f>
        <v>0</v>
      </c>
      <c r="AA38" s="40">
        <f>Data!AA38*Calculation!$B$15</f>
        <v>15</v>
      </c>
      <c r="AB38" s="40">
        <f>Data!AB38*Calculation!$B$15</f>
        <v>15</v>
      </c>
      <c r="AC38" s="40">
        <f>Data!AC38*Calculation!$B$15</f>
        <v>0</v>
      </c>
      <c r="AD38" s="40">
        <f>Data!AD38*Calculation!$B$15</f>
        <v>0</v>
      </c>
    </row>
    <row r="39" spans="1:30" x14ac:dyDescent="0.25">
      <c r="A39" s="39">
        <f>Data!A39</f>
        <v>36</v>
      </c>
      <c r="B39" s="40">
        <f>Data!B39</f>
        <v>36</v>
      </c>
      <c r="C39" s="40">
        <f>Data!C39*Calculation!$B$6</f>
        <v>0</v>
      </c>
      <c r="D39" s="40">
        <f>Data!D39*Calculation!$B$6</f>
        <v>1</v>
      </c>
      <c r="E39" s="40">
        <f>Data!E39*Calculation!$B$6</f>
        <v>0</v>
      </c>
      <c r="F39" s="40">
        <f>Data!F39*Calculation!$B$6</f>
        <v>0</v>
      </c>
      <c r="G39" s="40">
        <f>Data!G39*Calculation!$B$7</f>
        <v>0</v>
      </c>
      <c r="H39" s="40">
        <f>Data!H39*Calculation!$B$7</f>
        <v>0</v>
      </c>
      <c r="I39" s="40">
        <f>Data!I39*Calculation!$B$7</f>
        <v>0</v>
      </c>
      <c r="J39" s="40">
        <f>Data!J39*Calculation!$B$7</f>
        <v>0</v>
      </c>
      <c r="K39" s="40">
        <f>Data!K39*Calculation!$B$9</f>
        <v>1</v>
      </c>
      <c r="L39" s="40">
        <f>Data!L39*Calculation!$B$9</f>
        <v>0</v>
      </c>
      <c r="M39" s="40">
        <f>Data!M39*Calculation!$B$9</f>
        <v>1</v>
      </c>
      <c r="N39" s="40">
        <f>Data!N39*Calculation!$B$9</f>
        <v>1</v>
      </c>
      <c r="O39" s="40">
        <f>Data!O39*Calculation!$B$11</f>
        <v>0</v>
      </c>
      <c r="P39" s="40">
        <f>Data!P39*Calculation!$B$11</f>
        <v>0</v>
      </c>
      <c r="Q39" s="40">
        <f>Data!Q39*Calculation!$B$11</f>
        <v>0</v>
      </c>
      <c r="R39" s="40">
        <f>Data!R39*Calculation!$B$11</f>
        <v>0</v>
      </c>
      <c r="S39" s="40">
        <f>Data!S39*Calculation!$B$13</f>
        <v>3</v>
      </c>
      <c r="T39" s="40">
        <f>Data!T39*Calculation!$B$13</f>
        <v>3</v>
      </c>
      <c r="U39" s="40">
        <f>Data!U39*Calculation!$B$13</f>
        <v>3</v>
      </c>
      <c r="V39" s="40">
        <f>Data!V39*Calculation!$B$13</f>
        <v>0</v>
      </c>
      <c r="W39" s="40">
        <f>Data!W39</f>
        <v>1</v>
      </c>
      <c r="X39" s="40">
        <f>Data!X39</f>
        <v>1</v>
      </c>
      <c r="Y39" s="40">
        <f>Data!Y39</f>
        <v>0</v>
      </c>
      <c r="Z39" s="40">
        <f>Data!Z39</f>
        <v>0</v>
      </c>
      <c r="AA39" s="40">
        <f>Data!AA39*Calculation!$B$15</f>
        <v>15</v>
      </c>
      <c r="AB39" s="40">
        <f>Data!AB39*Calculation!$B$15</f>
        <v>15</v>
      </c>
      <c r="AC39" s="40">
        <f>Data!AC39*Calculation!$B$15</f>
        <v>0</v>
      </c>
      <c r="AD39" s="40">
        <f>Data!AD39*Calculation!$B$15</f>
        <v>0</v>
      </c>
    </row>
    <row r="40" spans="1:30" x14ac:dyDescent="0.25">
      <c r="A40" s="39">
        <f>Data!A40</f>
        <v>37</v>
      </c>
      <c r="B40" s="40">
        <f>Data!B40</f>
        <v>37</v>
      </c>
      <c r="C40" s="40">
        <f>Data!C40*Calculation!$B$6</f>
        <v>0</v>
      </c>
      <c r="D40" s="40">
        <f>Data!D40*Calculation!$B$6</f>
        <v>1</v>
      </c>
      <c r="E40" s="40">
        <f>Data!E40*Calculation!$B$6</f>
        <v>0</v>
      </c>
      <c r="F40" s="40">
        <f>Data!F40*Calculation!$B$6</f>
        <v>0</v>
      </c>
      <c r="G40" s="40">
        <f>Data!G40*Calculation!$B$7</f>
        <v>0</v>
      </c>
      <c r="H40" s="40">
        <f>Data!H40*Calculation!$B$7</f>
        <v>0</v>
      </c>
      <c r="I40" s="40">
        <f>Data!I40*Calculation!$B$7</f>
        <v>0</v>
      </c>
      <c r="J40" s="40">
        <f>Data!J40*Calculation!$B$7</f>
        <v>0</v>
      </c>
      <c r="K40" s="40">
        <f>Data!K40*Calculation!$B$9</f>
        <v>1</v>
      </c>
      <c r="L40" s="40">
        <f>Data!L40*Calculation!$B$9</f>
        <v>0</v>
      </c>
      <c r="M40" s="40">
        <f>Data!M40*Calculation!$B$9</f>
        <v>0</v>
      </c>
      <c r="N40" s="40">
        <f>Data!N40*Calculation!$B$9</f>
        <v>1</v>
      </c>
      <c r="O40" s="40">
        <f>Data!O40*Calculation!$B$11</f>
        <v>0</v>
      </c>
      <c r="P40" s="40">
        <f>Data!P40*Calculation!$B$11</f>
        <v>0</v>
      </c>
      <c r="Q40" s="40">
        <f>Data!Q40*Calculation!$B$11</f>
        <v>0</v>
      </c>
      <c r="R40" s="40">
        <f>Data!R40*Calculation!$B$11</f>
        <v>0</v>
      </c>
      <c r="S40" s="40">
        <f>Data!S40*Calculation!$B$13</f>
        <v>3</v>
      </c>
      <c r="T40" s="40">
        <f>Data!T40*Calculation!$B$13</f>
        <v>3</v>
      </c>
      <c r="U40" s="40">
        <f>Data!U40*Calculation!$B$13</f>
        <v>0</v>
      </c>
      <c r="V40" s="40">
        <f>Data!V40*Calculation!$B$13</f>
        <v>0</v>
      </c>
      <c r="W40" s="40">
        <f>Data!W40</f>
        <v>1</v>
      </c>
      <c r="X40" s="40">
        <f>Data!X40</f>
        <v>1</v>
      </c>
      <c r="Y40" s="40">
        <f>Data!Y40</f>
        <v>0</v>
      </c>
      <c r="Z40" s="40">
        <f>Data!Z40</f>
        <v>0</v>
      </c>
      <c r="AA40" s="40">
        <f>Data!AA40*Calculation!$B$15</f>
        <v>15</v>
      </c>
      <c r="AB40" s="40">
        <f>Data!AB40*Calculation!$B$15</f>
        <v>15</v>
      </c>
      <c r="AC40" s="40">
        <f>Data!AC40*Calculation!$B$15</f>
        <v>0</v>
      </c>
      <c r="AD40" s="40">
        <f>Data!AD40*Calculation!$B$15</f>
        <v>0</v>
      </c>
    </row>
    <row r="41" spans="1:30" x14ac:dyDescent="0.25">
      <c r="A41" s="39">
        <f>Data!A41</f>
        <v>38</v>
      </c>
      <c r="B41" s="40">
        <f>Data!B41</f>
        <v>38</v>
      </c>
      <c r="C41" s="40">
        <f>Data!C41*Calculation!$B$6</f>
        <v>0</v>
      </c>
      <c r="D41" s="40">
        <f>Data!D41*Calculation!$B$6</f>
        <v>1</v>
      </c>
      <c r="E41" s="40">
        <f>Data!E41*Calculation!$B$6</f>
        <v>0</v>
      </c>
      <c r="F41" s="40">
        <f>Data!F41*Calculation!$B$6</f>
        <v>0</v>
      </c>
      <c r="G41" s="40">
        <f>Data!G41*Calculation!$B$7</f>
        <v>0</v>
      </c>
      <c r="H41" s="40">
        <f>Data!H41*Calculation!$B$7</f>
        <v>0</v>
      </c>
      <c r="I41" s="40">
        <f>Data!I41*Calculation!$B$7</f>
        <v>0</v>
      </c>
      <c r="J41" s="40">
        <f>Data!J41*Calculation!$B$7</f>
        <v>0</v>
      </c>
      <c r="K41" s="40">
        <f>Data!K41*Calculation!$B$9</f>
        <v>1</v>
      </c>
      <c r="L41" s="40">
        <f>Data!L41*Calculation!$B$9</f>
        <v>0</v>
      </c>
      <c r="M41" s="40">
        <f>Data!M41*Calculation!$B$9</f>
        <v>0</v>
      </c>
      <c r="N41" s="40">
        <f>Data!N41*Calculation!$B$9</f>
        <v>1</v>
      </c>
      <c r="O41" s="40">
        <f>Data!O41*Calculation!$B$11</f>
        <v>0</v>
      </c>
      <c r="P41" s="40">
        <f>Data!P41*Calculation!$B$11</f>
        <v>0</v>
      </c>
      <c r="Q41" s="40">
        <f>Data!Q41*Calculation!$B$11</f>
        <v>0</v>
      </c>
      <c r="R41" s="40">
        <f>Data!R41*Calculation!$B$11</f>
        <v>0</v>
      </c>
      <c r="S41" s="40">
        <f>Data!S41*Calculation!$B$13</f>
        <v>3</v>
      </c>
      <c r="T41" s="40">
        <f>Data!T41*Calculation!$B$13</f>
        <v>3</v>
      </c>
      <c r="U41" s="40">
        <f>Data!U41*Calculation!$B$13</f>
        <v>0</v>
      </c>
      <c r="V41" s="40">
        <f>Data!V41*Calculation!$B$13</f>
        <v>0</v>
      </c>
      <c r="W41" s="40">
        <f>Data!W41</f>
        <v>1</v>
      </c>
      <c r="X41" s="40">
        <f>Data!X41</f>
        <v>1</v>
      </c>
      <c r="Y41" s="40">
        <f>Data!Y41</f>
        <v>0</v>
      </c>
      <c r="Z41" s="40">
        <f>Data!Z41</f>
        <v>0</v>
      </c>
      <c r="AA41" s="40">
        <f>Data!AA41*Calculation!$B$15</f>
        <v>15</v>
      </c>
      <c r="AB41" s="40">
        <f>Data!AB41*Calculation!$B$15</f>
        <v>15</v>
      </c>
      <c r="AC41" s="40">
        <f>Data!AC41*Calculation!$B$15</f>
        <v>0</v>
      </c>
      <c r="AD41" s="40">
        <f>Data!AD41*Calculation!$B$15</f>
        <v>0</v>
      </c>
    </row>
    <row r="42" spans="1:30" x14ac:dyDescent="0.25">
      <c r="A42" s="39">
        <f>Data!A42</f>
        <v>39</v>
      </c>
      <c r="B42" s="40">
        <f>Data!B42</f>
        <v>39</v>
      </c>
      <c r="C42" s="40">
        <f>Data!C42*Calculation!$B$6</f>
        <v>0</v>
      </c>
      <c r="D42" s="40">
        <f>Data!D42*Calculation!$B$6</f>
        <v>1</v>
      </c>
      <c r="E42" s="40">
        <f>Data!E42*Calculation!$B$6</f>
        <v>0</v>
      </c>
      <c r="F42" s="40">
        <f>Data!F42*Calculation!$B$6</f>
        <v>0</v>
      </c>
      <c r="G42" s="40">
        <f>Data!G42*Calculation!$B$7</f>
        <v>0</v>
      </c>
      <c r="H42" s="40">
        <f>Data!H42*Calculation!$B$7</f>
        <v>0</v>
      </c>
      <c r="I42" s="40">
        <f>Data!I42*Calculation!$B$7</f>
        <v>0</v>
      </c>
      <c r="J42" s="40">
        <f>Data!J42*Calculation!$B$7</f>
        <v>0</v>
      </c>
      <c r="K42" s="40">
        <f>Data!K42*Calculation!$B$9</f>
        <v>1</v>
      </c>
      <c r="L42" s="40">
        <f>Data!L42*Calculation!$B$9</f>
        <v>0</v>
      </c>
      <c r="M42" s="40">
        <f>Data!M42*Calculation!$B$9</f>
        <v>0</v>
      </c>
      <c r="N42" s="40">
        <f>Data!N42*Calculation!$B$9</f>
        <v>1</v>
      </c>
      <c r="O42" s="40">
        <f>Data!O42*Calculation!$B$11</f>
        <v>0</v>
      </c>
      <c r="P42" s="40">
        <f>Data!P42*Calculation!$B$11</f>
        <v>0</v>
      </c>
      <c r="Q42" s="40">
        <f>Data!Q42*Calculation!$B$11</f>
        <v>0</v>
      </c>
      <c r="R42" s="40">
        <f>Data!R42*Calculation!$B$11</f>
        <v>0</v>
      </c>
      <c r="S42" s="40">
        <f>Data!S42*Calculation!$B$13</f>
        <v>3</v>
      </c>
      <c r="T42" s="40">
        <f>Data!T42*Calculation!$B$13</f>
        <v>3</v>
      </c>
      <c r="U42" s="40">
        <f>Data!U42*Calculation!$B$13</f>
        <v>0</v>
      </c>
      <c r="V42" s="40">
        <f>Data!V42*Calculation!$B$13</f>
        <v>0</v>
      </c>
      <c r="W42" s="40">
        <f>Data!W42</f>
        <v>1</v>
      </c>
      <c r="X42" s="40">
        <f>Data!X42</f>
        <v>1</v>
      </c>
      <c r="Y42" s="40">
        <f>Data!Y42</f>
        <v>0</v>
      </c>
      <c r="Z42" s="40">
        <f>Data!Z42</f>
        <v>0</v>
      </c>
      <c r="AA42" s="40">
        <f>Data!AA42*Calculation!$B$15</f>
        <v>15</v>
      </c>
      <c r="AB42" s="40">
        <f>Data!AB42*Calculation!$B$15</f>
        <v>15</v>
      </c>
      <c r="AC42" s="40">
        <f>Data!AC42*Calculation!$B$15</f>
        <v>0</v>
      </c>
      <c r="AD42" s="40">
        <f>Data!AD42*Calculation!$B$15</f>
        <v>0</v>
      </c>
    </row>
    <row r="43" spans="1:30" x14ac:dyDescent="0.25">
      <c r="A43" s="39">
        <f>Data!A43</f>
        <v>40</v>
      </c>
      <c r="B43" s="40">
        <f>Data!B43</f>
        <v>40</v>
      </c>
      <c r="C43" s="40">
        <f>Data!C43*Calculation!$B$6</f>
        <v>0</v>
      </c>
      <c r="D43" s="40">
        <f>Data!D43*Calculation!$B$6</f>
        <v>1</v>
      </c>
      <c r="E43" s="40">
        <f>Data!E43*Calculation!$B$6</f>
        <v>0</v>
      </c>
      <c r="F43" s="40">
        <f>Data!F43*Calculation!$B$6</f>
        <v>0</v>
      </c>
      <c r="G43" s="40">
        <f>Data!G43*Calculation!$B$7</f>
        <v>0</v>
      </c>
      <c r="H43" s="40">
        <f>Data!H43*Calculation!$B$7</f>
        <v>0</v>
      </c>
      <c r="I43" s="40">
        <f>Data!I43*Calculation!$B$7</f>
        <v>0</v>
      </c>
      <c r="J43" s="40">
        <f>Data!J43*Calculation!$B$7</f>
        <v>0</v>
      </c>
      <c r="K43" s="40">
        <f>Data!K43*Calculation!$B$9</f>
        <v>1</v>
      </c>
      <c r="L43" s="40">
        <f>Data!L43*Calculation!$B$9</f>
        <v>0</v>
      </c>
      <c r="M43" s="40">
        <f>Data!M43*Calculation!$B$9</f>
        <v>0</v>
      </c>
      <c r="N43" s="40">
        <f>Data!N43*Calculation!$B$9</f>
        <v>1</v>
      </c>
      <c r="O43" s="40">
        <f>Data!O43*Calculation!$B$11</f>
        <v>0</v>
      </c>
      <c r="P43" s="40">
        <f>Data!P43*Calculation!$B$11</f>
        <v>0</v>
      </c>
      <c r="Q43" s="40">
        <f>Data!Q43*Calculation!$B$11</f>
        <v>0</v>
      </c>
      <c r="R43" s="40">
        <f>Data!R43*Calculation!$B$11</f>
        <v>0</v>
      </c>
      <c r="S43" s="40">
        <f>Data!S43*Calculation!$B$13</f>
        <v>3</v>
      </c>
      <c r="T43" s="40">
        <f>Data!T43*Calculation!$B$13</f>
        <v>3</v>
      </c>
      <c r="U43" s="40">
        <f>Data!U43*Calculation!$B$13</f>
        <v>0</v>
      </c>
      <c r="V43" s="40">
        <f>Data!V43*Calculation!$B$13</f>
        <v>0</v>
      </c>
      <c r="W43" s="40">
        <f>Data!W43</f>
        <v>1</v>
      </c>
      <c r="X43" s="40">
        <f>Data!X43</f>
        <v>1</v>
      </c>
      <c r="Y43" s="40">
        <f>Data!Y43</f>
        <v>0</v>
      </c>
      <c r="Z43" s="40">
        <f>Data!Z43</f>
        <v>0</v>
      </c>
      <c r="AA43" s="40">
        <f>Data!AA43*Calculation!$B$15</f>
        <v>15</v>
      </c>
      <c r="AB43" s="40">
        <f>Data!AB43*Calculation!$B$15</f>
        <v>15</v>
      </c>
      <c r="AC43" s="40">
        <f>Data!AC43*Calculation!$B$15</f>
        <v>0</v>
      </c>
      <c r="AD43" s="40">
        <f>Data!AD43*Calculation!$B$15</f>
        <v>0</v>
      </c>
    </row>
    <row r="44" spans="1:30" x14ac:dyDescent="0.25">
      <c r="A44" s="39">
        <f>Data!A44</f>
        <v>41</v>
      </c>
      <c r="B44" s="40">
        <f>Data!B44</f>
        <v>41</v>
      </c>
      <c r="C44" s="40">
        <f>Data!C44*Calculation!$B$6</f>
        <v>0</v>
      </c>
      <c r="D44" s="40">
        <f>Data!D44*Calculation!$B$6</f>
        <v>1</v>
      </c>
      <c r="E44" s="40">
        <f>Data!E44*Calculation!$B$6</f>
        <v>0</v>
      </c>
      <c r="F44" s="40">
        <f>Data!F44*Calculation!$B$6</f>
        <v>0</v>
      </c>
      <c r="G44" s="40">
        <f>Data!G44*Calculation!$B$7</f>
        <v>0</v>
      </c>
      <c r="H44" s="40">
        <f>Data!H44*Calculation!$B$7</f>
        <v>0</v>
      </c>
      <c r="I44" s="40">
        <f>Data!I44*Calculation!$B$7</f>
        <v>0</v>
      </c>
      <c r="J44" s="40">
        <f>Data!J44*Calculation!$B$7</f>
        <v>0</v>
      </c>
      <c r="K44" s="40">
        <f>Data!K44*Calculation!$B$9</f>
        <v>1</v>
      </c>
      <c r="L44" s="40">
        <f>Data!L44*Calculation!$B$9</f>
        <v>0</v>
      </c>
      <c r="M44" s="40">
        <f>Data!M44*Calculation!$B$9</f>
        <v>0</v>
      </c>
      <c r="N44" s="40">
        <f>Data!N44*Calculation!$B$9</f>
        <v>1</v>
      </c>
      <c r="O44" s="40">
        <f>Data!O44*Calculation!$B$11</f>
        <v>0</v>
      </c>
      <c r="P44" s="40">
        <f>Data!P44*Calculation!$B$11</f>
        <v>0</v>
      </c>
      <c r="Q44" s="40">
        <f>Data!Q44*Calculation!$B$11</f>
        <v>0</v>
      </c>
      <c r="R44" s="40">
        <f>Data!R44*Calculation!$B$11</f>
        <v>0</v>
      </c>
      <c r="S44" s="40">
        <f>Data!S44*Calculation!$B$13</f>
        <v>3</v>
      </c>
      <c r="T44" s="40">
        <f>Data!T44*Calculation!$B$13</f>
        <v>3</v>
      </c>
      <c r="U44" s="40">
        <f>Data!U44*Calculation!$B$13</f>
        <v>0</v>
      </c>
      <c r="V44" s="40">
        <f>Data!V44*Calculation!$B$13</f>
        <v>0</v>
      </c>
      <c r="W44" s="40">
        <f>Data!W44</f>
        <v>1</v>
      </c>
      <c r="X44" s="40">
        <f>Data!X44</f>
        <v>1</v>
      </c>
      <c r="Y44" s="40">
        <f>Data!Y44</f>
        <v>0</v>
      </c>
      <c r="Z44" s="40">
        <f>Data!Z44</f>
        <v>0</v>
      </c>
      <c r="AA44" s="40">
        <f>Data!AA44*Calculation!$B$15</f>
        <v>15</v>
      </c>
      <c r="AB44" s="40">
        <f>Data!AB44*Calculation!$B$15</f>
        <v>15</v>
      </c>
      <c r="AC44" s="40">
        <f>Data!AC44*Calculation!$B$15</f>
        <v>0</v>
      </c>
      <c r="AD44" s="40">
        <f>Data!AD44*Calculation!$B$15</f>
        <v>0</v>
      </c>
    </row>
    <row r="45" spans="1:30" x14ac:dyDescent="0.25">
      <c r="A45" s="39">
        <f>Data!A45</f>
        <v>42</v>
      </c>
      <c r="B45" s="40">
        <f>Data!B45</f>
        <v>42</v>
      </c>
      <c r="C45" s="40">
        <f>Data!C45*Calculation!$B$6</f>
        <v>0</v>
      </c>
      <c r="D45" s="40">
        <f>Data!D45*Calculation!$B$6</f>
        <v>1</v>
      </c>
      <c r="E45" s="40">
        <f>Data!E45*Calculation!$B$6</f>
        <v>0</v>
      </c>
      <c r="F45" s="40">
        <f>Data!F45*Calculation!$B$6</f>
        <v>0</v>
      </c>
      <c r="G45" s="40">
        <f>Data!G45*Calculation!$B$7</f>
        <v>0</v>
      </c>
      <c r="H45" s="40">
        <f>Data!H45*Calculation!$B$7</f>
        <v>0</v>
      </c>
      <c r="I45" s="40">
        <f>Data!I45*Calculation!$B$7</f>
        <v>0</v>
      </c>
      <c r="J45" s="40">
        <f>Data!J45*Calculation!$B$7</f>
        <v>0</v>
      </c>
      <c r="K45" s="40">
        <f>Data!K45*Calculation!$B$9</f>
        <v>1</v>
      </c>
      <c r="L45" s="40">
        <f>Data!L45*Calculation!$B$9</f>
        <v>0</v>
      </c>
      <c r="M45" s="40">
        <f>Data!M45*Calculation!$B$9</f>
        <v>0</v>
      </c>
      <c r="N45" s="40">
        <f>Data!N45*Calculation!$B$9</f>
        <v>1</v>
      </c>
      <c r="O45" s="40">
        <f>Data!O45*Calculation!$B$11</f>
        <v>0</v>
      </c>
      <c r="P45" s="40">
        <f>Data!P45*Calculation!$B$11</f>
        <v>0</v>
      </c>
      <c r="Q45" s="40">
        <f>Data!Q45*Calculation!$B$11</f>
        <v>0</v>
      </c>
      <c r="R45" s="40">
        <f>Data!R45*Calculation!$B$11</f>
        <v>0</v>
      </c>
      <c r="S45" s="40">
        <f>Data!S45*Calculation!$B$13</f>
        <v>3</v>
      </c>
      <c r="T45" s="40">
        <f>Data!T45*Calculation!$B$13</f>
        <v>3</v>
      </c>
      <c r="U45" s="40">
        <f>Data!U45*Calculation!$B$13</f>
        <v>0</v>
      </c>
      <c r="V45" s="40">
        <f>Data!V45*Calculation!$B$13</f>
        <v>0</v>
      </c>
      <c r="W45" s="40">
        <f>Data!W45</f>
        <v>1</v>
      </c>
      <c r="X45" s="40">
        <f>Data!X45</f>
        <v>1</v>
      </c>
      <c r="Y45" s="40">
        <f>Data!Y45</f>
        <v>0</v>
      </c>
      <c r="Z45" s="40">
        <f>Data!Z45</f>
        <v>0</v>
      </c>
      <c r="AA45" s="40">
        <f>Data!AA45*Calculation!$B$15</f>
        <v>15</v>
      </c>
      <c r="AB45" s="40">
        <f>Data!AB45*Calculation!$B$15</f>
        <v>15</v>
      </c>
      <c r="AC45" s="40">
        <f>Data!AC45*Calculation!$B$15</f>
        <v>0</v>
      </c>
      <c r="AD45" s="40">
        <f>Data!AD45*Calculation!$B$15</f>
        <v>0</v>
      </c>
    </row>
    <row r="46" spans="1:30" x14ac:dyDescent="0.25">
      <c r="A46" s="39">
        <f>Data!A46</f>
        <v>43</v>
      </c>
      <c r="B46" s="40">
        <f>Data!B46</f>
        <v>43</v>
      </c>
      <c r="C46" s="40">
        <f>Data!C46*Calculation!$B$6</f>
        <v>0</v>
      </c>
      <c r="D46" s="40">
        <f>Data!D46*Calculation!$B$6</f>
        <v>1</v>
      </c>
      <c r="E46" s="40">
        <f>Data!E46*Calculation!$B$6</f>
        <v>0</v>
      </c>
      <c r="F46" s="40">
        <f>Data!F46*Calculation!$B$6</f>
        <v>0</v>
      </c>
      <c r="G46" s="40">
        <f>Data!G46*Calculation!$B$7</f>
        <v>0</v>
      </c>
      <c r="H46" s="40">
        <f>Data!H46*Calculation!$B$7</f>
        <v>0</v>
      </c>
      <c r="I46" s="40">
        <f>Data!I46*Calculation!$B$7</f>
        <v>0</v>
      </c>
      <c r="J46" s="40">
        <f>Data!J46*Calculation!$B$7</f>
        <v>0</v>
      </c>
      <c r="K46" s="40">
        <f>Data!K46*Calculation!$B$9</f>
        <v>1</v>
      </c>
      <c r="L46" s="40">
        <f>Data!L46*Calculation!$B$9</f>
        <v>0</v>
      </c>
      <c r="M46" s="40">
        <f>Data!M46*Calculation!$B$9</f>
        <v>1</v>
      </c>
      <c r="N46" s="40">
        <f>Data!N46*Calculation!$B$9</f>
        <v>1</v>
      </c>
      <c r="O46" s="40">
        <f>Data!O46*Calculation!$B$11</f>
        <v>0</v>
      </c>
      <c r="P46" s="40">
        <f>Data!P46*Calculation!$B$11</f>
        <v>0</v>
      </c>
      <c r="Q46" s="40">
        <f>Data!Q46*Calculation!$B$11</f>
        <v>0</v>
      </c>
      <c r="R46" s="40">
        <f>Data!R46*Calculation!$B$11</f>
        <v>0</v>
      </c>
      <c r="S46" s="40">
        <f>Data!S46*Calculation!$B$13</f>
        <v>3</v>
      </c>
      <c r="T46" s="40">
        <f>Data!T46*Calculation!$B$13</f>
        <v>3</v>
      </c>
      <c r="U46" s="40">
        <f>Data!U46*Calculation!$B$13</f>
        <v>3</v>
      </c>
      <c r="V46" s="40">
        <f>Data!V46*Calculation!$B$13</f>
        <v>0</v>
      </c>
      <c r="W46" s="40">
        <f>Data!W46</f>
        <v>1</v>
      </c>
      <c r="X46" s="40">
        <f>Data!X46</f>
        <v>1</v>
      </c>
      <c r="Y46" s="40">
        <f>Data!Y46</f>
        <v>0</v>
      </c>
      <c r="Z46" s="40">
        <f>Data!Z46</f>
        <v>0</v>
      </c>
      <c r="AA46" s="40">
        <f>Data!AA46*Calculation!$B$15</f>
        <v>15</v>
      </c>
      <c r="AB46" s="40">
        <f>Data!AB46*Calculation!$B$15</f>
        <v>15</v>
      </c>
      <c r="AC46" s="40">
        <f>Data!AC46*Calculation!$B$15</f>
        <v>0</v>
      </c>
      <c r="AD46" s="40">
        <f>Data!AD46*Calculation!$B$15</f>
        <v>0</v>
      </c>
    </row>
    <row r="47" spans="1:30" x14ac:dyDescent="0.25">
      <c r="A47" s="39">
        <f>Data!A47</f>
        <v>44</v>
      </c>
      <c r="B47" s="40">
        <f>Data!B47</f>
        <v>44</v>
      </c>
      <c r="C47" s="40">
        <f>Data!C47*Calculation!$B$6</f>
        <v>0</v>
      </c>
      <c r="D47" s="40">
        <f>Data!D47*Calculation!$B$6</f>
        <v>1</v>
      </c>
      <c r="E47" s="40">
        <f>Data!E47*Calculation!$B$6</f>
        <v>0</v>
      </c>
      <c r="F47" s="40">
        <f>Data!F47*Calculation!$B$6</f>
        <v>0</v>
      </c>
      <c r="G47" s="40">
        <f>Data!G47*Calculation!$B$7</f>
        <v>0</v>
      </c>
      <c r="H47" s="40">
        <f>Data!H47*Calculation!$B$7</f>
        <v>0</v>
      </c>
      <c r="I47" s="40">
        <f>Data!I47*Calculation!$B$7</f>
        <v>0</v>
      </c>
      <c r="J47" s="40">
        <f>Data!J47*Calculation!$B$7</f>
        <v>0</v>
      </c>
      <c r="K47" s="40">
        <f>Data!K47*Calculation!$B$9</f>
        <v>1</v>
      </c>
      <c r="L47" s="40">
        <f>Data!L47*Calculation!$B$9</f>
        <v>0</v>
      </c>
      <c r="M47" s="40">
        <f>Data!M47*Calculation!$B$9</f>
        <v>0</v>
      </c>
      <c r="N47" s="40">
        <f>Data!N47*Calculation!$B$9</f>
        <v>1</v>
      </c>
      <c r="O47" s="40">
        <f>Data!O47*Calculation!$B$11</f>
        <v>0</v>
      </c>
      <c r="P47" s="40">
        <f>Data!P47*Calculation!$B$11</f>
        <v>0</v>
      </c>
      <c r="Q47" s="40">
        <f>Data!Q47*Calculation!$B$11</f>
        <v>0</v>
      </c>
      <c r="R47" s="40">
        <f>Data!R47*Calculation!$B$11</f>
        <v>0</v>
      </c>
      <c r="S47" s="40">
        <f>Data!S47*Calculation!$B$13</f>
        <v>3</v>
      </c>
      <c r="T47" s="40">
        <f>Data!T47*Calculation!$B$13</f>
        <v>3</v>
      </c>
      <c r="U47" s="40">
        <f>Data!U47*Calculation!$B$13</f>
        <v>0</v>
      </c>
      <c r="V47" s="40">
        <f>Data!V47*Calculation!$B$13</f>
        <v>0</v>
      </c>
      <c r="W47" s="40">
        <f>Data!W47</f>
        <v>1</v>
      </c>
      <c r="X47" s="40">
        <f>Data!X47</f>
        <v>1</v>
      </c>
      <c r="Y47" s="40">
        <f>Data!Y47</f>
        <v>0</v>
      </c>
      <c r="Z47" s="40">
        <f>Data!Z47</f>
        <v>0</v>
      </c>
      <c r="AA47" s="40">
        <f>Data!AA47*Calculation!$B$15</f>
        <v>15</v>
      </c>
      <c r="AB47" s="40">
        <f>Data!AB47*Calculation!$B$15</f>
        <v>15</v>
      </c>
      <c r="AC47" s="40">
        <f>Data!AC47*Calculation!$B$15</f>
        <v>0</v>
      </c>
      <c r="AD47" s="40">
        <f>Data!AD47*Calculation!$B$15</f>
        <v>0</v>
      </c>
    </row>
    <row r="48" spans="1:30" x14ac:dyDescent="0.25">
      <c r="A48" s="39">
        <f>Data!A48</f>
        <v>45</v>
      </c>
      <c r="B48" s="40">
        <f>Data!B48</f>
        <v>45</v>
      </c>
      <c r="C48" s="40">
        <f>Data!C48*Calculation!$B$6</f>
        <v>0</v>
      </c>
      <c r="D48" s="40">
        <f>Data!D48*Calculation!$B$6</f>
        <v>1</v>
      </c>
      <c r="E48" s="40">
        <f>Data!E48*Calculation!$B$6</f>
        <v>0</v>
      </c>
      <c r="F48" s="40">
        <f>Data!F48*Calculation!$B$6</f>
        <v>0</v>
      </c>
      <c r="G48" s="40">
        <f>Data!G48*Calculation!$B$7</f>
        <v>0</v>
      </c>
      <c r="H48" s="40">
        <f>Data!H48*Calculation!$B$7</f>
        <v>0</v>
      </c>
      <c r="I48" s="40">
        <f>Data!I48*Calculation!$B$7</f>
        <v>0</v>
      </c>
      <c r="J48" s="40">
        <f>Data!J48*Calculation!$B$7</f>
        <v>0</v>
      </c>
      <c r="K48" s="40">
        <f>Data!K48*Calculation!$B$9</f>
        <v>1</v>
      </c>
      <c r="L48" s="40">
        <f>Data!L48*Calculation!$B$9</f>
        <v>0</v>
      </c>
      <c r="M48" s="40">
        <f>Data!M48*Calculation!$B$9</f>
        <v>0</v>
      </c>
      <c r="N48" s="40">
        <f>Data!N48*Calculation!$B$9</f>
        <v>1</v>
      </c>
      <c r="O48" s="40">
        <f>Data!O48*Calculation!$B$11</f>
        <v>0</v>
      </c>
      <c r="P48" s="40">
        <f>Data!P48*Calculation!$B$11</f>
        <v>0</v>
      </c>
      <c r="Q48" s="40">
        <f>Data!Q48*Calculation!$B$11</f>
        <v>0</v>
      </c>
      <c r="R48" s="40">
        <f>Data!R48*Calculation!$B$11</f>
        <v>0</v>
      </c>
      <c r="S48" s="40">
        <f>Data!S48*Calculation!$B$13</f>
        <v>3</v>
      </c>
      <c r="T48" s="40">
        <f>Data!T48*Calculation!$B$13</f>
        <v>3</v>
      </c>
      <c r="U48" s="40">
        <f>Data!U48*Calculation!$B$13</f>
        <v>0</v>
      </c>
      <c r="V48" s="40">
        <f>Data!V48*Calculation!$B$13</f>
        <v>0</v>
      </c>
      <c r="W48" s="40">
        <f>Data!W48</f>
        <v>1</v>
      </c>
      <c r="X48" s="40">
        <f>Data!X48</f>
        <v>1</v>
      </c>
      <c r="Y48" s="40">
        <f>Data!Y48</f>
        <v>0</v>
      </c>
      <c r="Z48" s="40">
        <f>Data!Z48</f>
        <v>0</v>
      </c>
      <c r="AA48" s="40">
        <f>Data!AA48*Calculation!$B$15</f>
        <v>15</v>
      </c>
      <c r="AB48" s="40">
        <f>Data!AB48*Calculation!$B$15</f>
        <v>15</v>
      </c>
      <c r="AC48" s="40">
        <f>Data!AC48*Calculation!$B$15</f>
        <v>0</v>
      </c>
      <c r="AD48" s="40">
        <f>Data!AD48*Calculation!$B$15</f>
        <v>0</v>
      </c>
    </row>
    <row r="49" spans="1:30" x14ac:dyDescent="0.25">
      <c r="A49" s="39">
        <f>Data!A49</f>
        <v>46</v>
      </c>
      <c r="B49" s="40">
        <f>Data!B49</f>
        <v>46</v>
      </c>
      <c r="C49" s="40">
        <f>Data!C49*Calculation!$B$6</f>
        <v>0</v>
      </c>
      <c r="D49" s="40">
        <f>Data!D49*Calculation!$B$6</f>
        <v>1</v>
      </c>
      <c r="E49" s="40">
        <f>Data!E49*Calculation!$B$6</f>
        <v>0</v>
      </c>
      <c r="F49" s="40">
        <f>Data!F49*Calculation!$B$6</f>
        <v>0</v>
      </c>
      <c r="G49" s="40">
        <f>Data!G49*Calculation!$B$7</f>
        <v>0</v>
      </c>
      <c r="H49" s="40">
        <f>Data!H49*Calculation!$B$7</f>
        <v>0</v>
      </c>
      <c r="I49" s="40">
        <f>Data!I49*Calculation!$B$7</f>
        <v>0</v>
      </c>
      <c r="J49" s="40">
        <f>Data!J49*Calculation!$B$7</f>
        <v>0</v>
      </c>
      <c r="K49" s="40">
        <f>Data!K49*Calculation!$B$9</f>
        <v>1</v>
      </c>
      <c r="L49" s="40">
        <f>Data!L49*Calculation!$B$9</f>
        <v>0</v>
      </c>
      <c r="M49" s="40">
        <f>Data!M49*Calculation!$B$9</f>
        <v>0</v>
      </c>
      <c r="N49" s="40">
        <f>Data!N49*Calculation!$B$9</f>
        <v>1</v>
      </c>
      <c r="O49" s="40">
        <f>Data!O49*Calculation!$B$11</f>
        <v>0</v>
      </c>
      <c r="P49" s="40">
        <f>Data!P49*Calculation!$B$11</f>
        <v>0</v>
      </c>
      <c r="Q49" s="40">
        <f>Data!Q49*Calculation!$B$11</f>
        <v>0</v>
      </c>
      <c r="R49" s="40">
        <f>Data!R49*Calculation!$B$11</f>
        <v>0</v>
      </c>
      <c r="S49" s="40">
        <f>Data!S49*Calculation!$B$13</f>
        <v>3</v>
      </c>
      <c r="T49" s="40">
        <f>Data!T49*Calculation!$B$13</f>
        <v>3</v>
      </c>
      <c r="U49" s="40">
        <f>Data!U49*Calculation!$B$13</f>
        <v>0</v>
      </c>
      <c r="V49" s="40">
        <f>Data!V49*Calculation!$B$13</f>
        <v>0</v>
      </c>
      <c r="W49" s="40">
        <f>Data!W49</f>
        <v>1</v>
      </c>
      <c r="X49" s="40">
        <f>Data!X49</f>
        <v>1</v>
      </c>
      <c r="Y49" s="40">
        <f>Data!Y49</f>
        <v>0</v>
      </c>
      <c r="Z49" s="40">
        <f>Data!Z49</f>
        <v>0</v>
      </c>
      <c r="AA49" s="40">
        <f>Data!AA49*Calculation!$B$15</f>
        <v>15</v>
      </c>
      <c r="AB49" s="40">
        <f>Data!AB49*Calculation!$B$15</f>
        <v>15</v>
      </c>
      <c r="AC49" s="40">
        <f>Data!AC49*Calculation!$B$15</f>
        <v>0</v>
      </c>
      <c r="AD49" s="40">
        <f>Data!AD49*Calculation!$B$15</f>
        <v>0</v>
      </c>
    </row>
    <row r="50" spans="1:30" x14ac:dyDescent="0.25">
      <c r="A50" s="39">
        <f>Data!A50</f>
        <v>47</v>
      </c>
      <c r="B50" s="40">
        <f>Data!B50</f>
        <v>47</v>
      </c>
      <c r="C50" s="40">
        <f>Data!C50*Calculation!$B$6</f>
        <v>0</v>
      </c>
      <c r="D50" s="40">
        <f>Data!D50*Calculation!$B$6</f>
        <v>1</v>
      </c>
      <c r="E50" s="40">
        <f>Data!E50*Calculation!$B$6</f>
        <v>0</v>
      </c>
      <c r="F50" s="40">
        <f>Data!F50*Calculation!$B$6</f>
        <v>0</v>
      </c>
      <c r="G50" s="40">
        <f>Data!G50*Calculation!$B$7</f>
        <v>0</v>
      </c>
      <c r="H50" s="40">
        <f>Data!H50*Calculation!$B$7</f>
        <v>0</v>
      </c>
      <c r="I50" s="40">
        <f>Data!I50*Calculation!$B$7</f>
        <v>0</v>
      </c>
      <c r="J50" s="40">
        <f>Data!J50*Calculation!$B$7</f>
        <v>0</v>
      </c>
      <c r="K50" s="40">
        <f>Data!K50*Calculation!$B$9</f>
        <v>1</v>
      </c>
      <c r="L50" s="40">
        <f>Data!L50*Calculation!$B$9</f>
        <v>0</v>
      </c>
      <c r="M50" s="40">
        <f>Data!M50*Calculation!$B$9</f>
        <v>0</v>
      </c>
      <c r="N50" s="40">
        <f>Data!N50*Calculation!$B$9</f>
        <v>1</v>
      </c>
      <c r="O50" s="40">
        <f>Data!O50*Calculation!$B$11</f>
        <v>0</v>
      </c>
      <c r="P50" s="40">
        <f>Data!P50*Calculation!$B$11</f>
        <v>0</v>
      </c>
      <c r="Q50" s="40">
        <f>Data!Q50*Calculation!$B$11</f>
        <v>0</v>
      </c>
      <c r="R50" s="40">
        <f>Data!R50*Calculation!$B$11</f>
        <v>0</v>
      </c>
      <c r="S50" s="40">
        <f>Data!S50*Calculation!$B$13</f>
        <v>3</v>
      </c>
      <c r="T50" s="40">
        <f>Data!T50*Calculation!$B$13</f>
        <v>3</v>
      </c>
      <c r="U50" s="40">
        <f>Data!U50*Calculation!$B$13</f>
        <v>0</v>
      </c>
      <c r="V50" s="40">
        <f>Data!V50*Calculation!$B$13</f>
        <v>0</v>
      </c>
      <c r="W50" s="40">
        <f>Data!W50</f>
        <v>1</v>
      </c>
      <c r="X50" s="40">
        <f>Data!X50</f>
        <v>1</v>
      </c>
      <c r="Y50" s="40">
        <f>Data!Y50</f>
        <v>0</v>
      </c>
      <c r="Z50" s="40">
        <f>Data!Z50</f>
        <v>0</v>
      </c>
      <c r="AA50" s="40">
        <f>Data!AA50*Calculation!$B$15</f>
        <v>15</v>
      </c>
      <c r="AB50" s="40">
        <f>Data!AB50*Calculation!$B$15</f>
        <v>15</v>
      </c>
      <c r="AC50" s="40">
        <f>Data!AC50*Calculation!$B$15</f>
        <v>0</v>
      </c>
      <c r="AD50" s="40">
        <f>Data!AD50*Calculation!$B$15</f>
        <v>0</v>
      </c>
    </row>
    <row r="51" spans="1:30" x14ac:dyDescent="0.25">
      <c r="A51" s="39">
        <f>Data!A51</f>
        <v>48</v>
      </c>
      <c r="B51" s="40">
        <f>Data!B51</f>
        <v>48</v>
      </c>
      <c r="C51" s="40">
        <f>Data!C51*Calculation!$B$6</f>
        <v>0</v>
      </c>
      <c r="D51" s="40">
        <f>Data!D51*Calculation!$B$6</f>
        <v>1</v>
      </c>
      <c r="E51" s="40">
        <f>Data!E51*Calculation!$B$6</f>
        <v>0</v>
      </c>
      <c r="F51" s="40">
        <f>Data!F51*Calculation!$B$6</f>
        <v>0</v>
      </c>
      <c r="G51" s="40">
        <f>Data!G51*Calculation!$B$7</f>
        <v>0</v>
      </c>
      <c r="H51" s="40">
        <f>Data!H51*Calculation!$B$7</f>
        <v>0</v>
      </c>
      <c r="I51" s="40">
        <f>Data!I51*Calculation!$B$7</f>
        <v>0</v>
      </c>
      <c r="J51" s="40">
        <f>Data!J51*Calculation!$B$7</f>
        <v>0</v>
      </c>
      <c r="K51" s="40">
        <f>Data!K51*Calculation!$B$9</f>
        <v>1</v>
      </c>
      <c r="L51" s="40">
        <f>Data!L51*Calculation!$B$9</f>
        <v>0</v>
      </c>
      <c r="M51" s="40">
        <f>Data!M51*Calculation!$B$9</f>
        <v>0</v>
      </c>
      <c r="N51" s="40">
        <f>Data!N51*Calculation!$B$9</f>
        <v>1</v>
      </c>
      <c r="O51" s="40">
        <f>Data!O51*Calculation!$B$11</f>
        <v>0</v>
      </c>
      <c r="P51" s="40">
        <f>Data!P51*Calculation!$B$11</f>
        <v>0</v>
      </c>
      <c r="Q51" s="40">
        <f>Data!Q51*Calculation!$B$11</f>
        <v>0</v>
      </c>
      <c r="R51" s="40">
        <f>Data!R51*Calculation!$B$11</f>
        <v>0</v>
      </c>
      <c r="S51" s="40">
        <f>Data!S51*Calculation!$B$13</f>
        <v>3</v>
      </c>
      <c r="T51" s="40">
        <f>Data!T51*Calculation!$B$13</f>
        <v>3</v>
      </c>
      <c r="U51" s="40">
        <f>Data!U51*Calculation!$B$13</f>
        <v>0</v>
      </c>
      <c r="V51" s="40">
        <f>Data!V51*Calculation!$B$13</f>
        <v>0</v>
      </c>
      <c r="W51" s="40">
        <f>Data!W51</f>
        <v>1</v>
      </c>
      <c r="X51" s="40">
        <f>Data!X51</f>
        <v>1</v>
      </c>
      <c r="Y51" s="40">
        <f>Data!Y51</f>
        <v>0</v>
      </c>
      <c r="Z51" s="40">
        <f>Data!Z51</f>
        <v>0</v>
      </c>
      <c r="AA51" s="40">
        <f>Data!AA51*Calculation!$B$15</f>
        <v>15</v>
      </c>
      <c r="AB51" s="40">
        <f>Data!AB51*Calculation!$B$15</f>
        <v>15</v>
      </c>
      <c r="AC51" s="40">
        <f>Data!AC51*Calculation!$B$15</f>
        <v>0</v>
      </c>
      <c r="AD51" s="40">
        <f>Data!AD51*Calculation!$B$15</f>
        <v>0</v>
      </c>
    </row>
    <row r="52" spans="1:30" x14ac:dyDescent="0.25">
      <c r="A52" s="39">
        <f>Data!A52</f>
        <v>49</v>
      </c>
      <c r="B52" s="40">
        <f>Data!B52</f>
        <v>49</v>
      </c>
      <c r="C52" s="40">
        <f>Data!C52*Calculation!$B$6</f>
        <v>0</v>
      </c>
      <c r="D52" s="40">
        <f>Data!D52*Calculation!$B$6</f>
        <v>1</v>
      </c>
      <c r="E52" s="40">
        <f>Data!E52*Calculation!$B$6</f>
        <v>0</v>
      </c>
      <c r="F52" s="40">
        <f>Data!F52*Calculation!$B$6</f>
        <v>0</v>
      </c>
      <c r="G52" s="40">
        <f>Data!G52*Calculation!$B$7</f>
        <v>0</v>
      </c>
      <c r="H52" s="40">
        <f>Data!H52*Calculation!$B$7</f>
        <v>0</v>
      </c>
      <c r="I52" s="40">
        <f>Data!I52*Calculation!$B$7</f>
        <v>0</v>
      </c>
      <c r="J52" s="40">
        <f>Data!J52*Calculation!$B$7</f>
        <v>0</v>
      </c>
      <c r="K52" s="40">
        <f>Data!K52*Calculation!$B$9</f>
        <v>1</v>
      </c>
      <c r="L52" s="40">
        <f>Data!L52*Calculation!$B$9</f>
        <v>0</v>
      </c>
      <c r="M52" s="40">
        <f>Data!M52*Calculation!$B$9</f>
        <v>0</v>
      </c>
      <c r="N52" s="40">
        <f>Data!N52*Calculation!$B$9</f>
        <v>1</v>
      </c>
      <c r="O52" s="40">
        <f>Data!O52*Calculation!$B$11</f>
        <v>0</v>
      </c>
      <c r="P52" s="40">
        <f>Data!P52*Calculation!$B$11</f>
        <v>0</v>
      </c>
      <c r="Q52" s="40">
        <f>Data!Q52*Calculation!$B$11</f>
        <v>0</v>
      </c>
      <c r="R52" s="40">
        <f>Data!R52*Calculation!$B$11</f>
        <v>0</v>
      </c>
      <c r="S52" s="40">
        <f>Data!S52*Calculation!$B$13</f>
        <v>3</v>
      </c>
      <c r="T52" s="40">
        <f>Data!T52*Calculation!$B$13</f>
        <v>3</v>
      </c>
      <c r="U52" s="40">
        <f>Data!U52*Calculation!$B$13</f>
        <v>0</v>
      </c>
      <c r="V52" s="40">
        <f>Data!V52*Calculation!$B$13</f>
        <v>0</v>
      </c>
      <c r="W52" s="40">
        <f>Data!W52</f>
        <v>1</v>
      </c>
      <c r="X52" s="40">
        <f>Data!X52</f>
        <v>1</v>
      </c>
      <c r="Y52" s="40">
        <f>Data!Y52</f>
        <v>0</v>
      </c>
      <c r="Z52" s="40">
        <f>Data!Z52</f>
        <v>0</v>
      </c>
      <c r="AA52" s="40">
        <f>Data!AA52*Calculation!$B$15</f>
        <v>15</v>
      </c>
      <c r="AB52" s="40">
        <f>Data!AB52*Calculation!$B$15</f>
        <v>15</v>
      </c>
      <c r="AC52" s="40">
        <f>Data!AC52*Calculation!$B$15</f>
        <v>0</v>
      </c>
      <c r="AD52" s="40">
        <f>Data!AD52*Calculation!$B$15</f>
        <v>0</v>
      </c>
    </row>
    <row r="53" spans="1:30" x14ac:dyDescent="0.25">
      <c r="A53" s="39">
        <f>Data!A53</f>
        <v>50</v>
      </c>
      <c r="B53" s="40">
        <f>Data!B53</f>
        <v>50</v>
      </c>
      <c r="C53" s="40">
        <f>Data!C53*Calculation!$B$6</f>
        <v>0</v>
      </c>
      <c r="D53" s="40">
        <f>Data!D53*Calculation!$B$6</f>
        <v>1</v>
      </c>
      <c r="E53" s="40">
        <f>Data!E53*Calculation!$B$6</f>
        <v>0</v>
      </c>
      <c r="F53" s="40">
        <f>Data!F53*Calculation!$B$6</f>
        <v>0</v>
      </c>
      <c r="G53" s="40">
        <f>Data!G53*Calculation!$B$7</f>
        <v>0</v>
      </c>
      <c r="H53" s="40">
        <f>Data!H53*Calculation!$B$7</f>
        <v>0</v>
      </c>
      <c r="I53" s="40">
        <f>Data!I53*Calculation!$B$7</f>
        <v>0</v>
      </c>
      <c r="J53" s="40">
        <f>Data!J53*Calculation!$B$7</f>
        <v>0</v>
      </c>
      <c r="K53" s="40">
        <f>Data!K53*Calculation!$B$9</f>
        <v>1</v>
      </c>
      <c r="L53" s="40">
        <f>Data!L53*Calculation!$B$9</f>
        <v>0</v>
      </c>
      <c r="M53" s="40">
        <f>Data!M53*Calculation!$B$9</f>
        <v>1</v>
      </c>
      <c r="N53" s="40">
        <f>Data!N53*Calculation!$B$9</f>
        <v>1</v>
      </c>
      <c r="O53" s="40">
        <f>Data!O53*Calculation!$B$11</f>
        <v>0</v>
      </c>
      <c r="P53" s="40">
        <f>Data!P53*Calculation!$B$11</f>
        <v>0</v>
      </c>
      <c r="Q53" s="40">
        <f>Data!Q53*Calculation!$B$11</f>
        <v>0</v>
      </c>
      <c r="R53" s="40">
        <f>Data!R53*Calculation!$B$11</f>
        <v>0</v>
      </c>
      <c r="S53" s="40">
        <f>Data!S53*Calculation!$B$13</f>
        <v>3</v>
      </c>
      <c r="T53" s="40">
        <f>Data!T53*Calculation!$B$13</f>
        <v>3</v>
      </c>
      <c r="U53" s="40">
        <f>Data!U53*Calculation!$B$13</f>
        <v>3</v>
      </c>
      <c r="V53" s="40">
        <f>Data!V53*Calculation!$B$13</f>
        <v>0</v>
      </c>
      <c r="W53" s="40">
        <f>Data!W53</f>
        <v>1</v>
      </c>
      <c r="X53" s="40">
        <f>Data!X53</f>
        <v>1</v>
      </c>
      <c r="Y53" s="40">
        <f>Data!Y53</f>
        <v>0</v>
      </c>
      <c r="Z53" s="40">
        <f>Data!Z53</f>
        <v>0</v>
      </c>
      <c r="AA53" s="40">
        <f>Data!AA53*Calculation!$B$15</f>
        <v>15</v>
      </c>
      <c r="AB53" s="40">
        <f>Data!AB53*Calculation!$B$15</f>
        <v>15</v>
      </c>
      <c r="AC53" s="40">
        <f>Data!AC53*Calculation!$B$15</f>
        <v>0</v>
      </c>
      <c r="AD53" s="40">
        <f>Data!AD53*Calculation!$B$15</f>
        <v>0</v>
      </c>
    </row>
    <row r="54" spans="1:30" x14ac:dyDescent="0.25">
      <c r="A54" s="39">
        <f>Data!A54</f>
        <v>51</v>
      </c>
      <c r="B54" s="40">
        <f>Data!B54</f>
        <v>51</v>
      </c>
      <c r="C54" s="40">
        <f>Data!C54*Calculation!$B$6</f>
        <v>0</v>
      </c>
      <c r="D54" s="40">
        <f>Data!D54*Calculation!$B$6</f>
        <v>1</v>
      </c>
      <c r="E54" s="40">
        <f>Data!E54*Calculation!$B$6</f>
        <v>0</v>
      </c>
      <c r="F54" s="40">
        <f>Data!F54*Calculation!$B$6</f>
        <v>0</v>
      </c>
      <c r="G54" s="40">
        <f>Data!G54*Calculation!$B$7</f>
        <v>0</v>
      </c>
      <c r="H54" s="40">
        <f>Data!H54*Calculation!$B$7</f>
        <v>0</v>
      </c>
      <c r="I54" s="40">
        <f>Data!I54*Calculation!$B$7</f>
        <v>0</v>
      </c>
      <c r="J54" s="40">
        <f>Data!J54*Calculation!$B$7</f>
        <v>0</v>
      </c>
      <c r="K54" s="40">
        <f>Data!K54*Calculation!$B$9</f>
        <v>1</v>
      </c>
      <c r="L54" s="40">
        <f>Data!L54*Calculation!$B$9</f>
        <v>0</v>
      </c>
      <c r="M54" s="40">
        <f>Data!M54*Calculation!$B$9</f>
        <v>0</v>
      </c>
      <c r="N54" s="40">
        <f>Data!N54*Calculation!$B$9</f>
        <v>1</v>
      </c>
      <c r="O54" s="40">
        <f>Data!O54*Calculation!$B$11</f>
        <v>0</v>
      </c>
      <c r="P54" s="40">
        <f>Data!P54*Calculation!$B$11</f>
        <v>0</v>
      </c>
      <c r="Q54" s="40">
        <f>Data!Q54*Calculation!$B$11</f>
        <v>0</v>
      </c>
      <c r="R54" s="40">
        <f>Data!R54*Calculation!$B$11</f>
        <v>0</v>
      </c>
      <c r="S54" s="40">
        <f>Data!S54*Calculation!$B$13</f>
        <v>3</v>
      </c>
      <c r="T54" s="40">
        <f>Data!T54*Calculation!$B$13</f>
        <v>3</v>
      </c>
      <c r="U54" s="40">
        <f>Data!U54*Calculation!$B$13</f>
        <v>0</v>
      </c>
      <c r="V54" s="40">
        <f>Data!V54*Calculation!$B$13</f>
        <v>0</v>
      </c>
      <c r="W54" s="40">
        <f>Data!W54</f>
        <v>1</v>
      </c>
      <c r="X54" s="40">
        <f>Data!X54</f>
        <v>1</v>
      </c>
      <c r="Y54" s="40">
        <f>Data!Y54</f>
        <v>0</v>
      </c>
      <c r="Z54" s="40">
        <f>Data!Z54</f>
        <v>0</v>
      </c>
      <c r="AA54" s="40">
        <f>Data!AA54*Calculation!$B$15</f>
        <v>15</v>
      </c>
      <c r="AB54" s="40">
        <f>Data!AB54*Calculation!$B$15</f>
        <v>15</v>
      </c>
      <c r="AC54" s="40">
        <f>Data!AC54*Calculation!$B$15</f>
        <v>0</v>
      </c>
      <c r="AD54" s="40">
        <f>Data!AD54*Calculation!$B$15</f>
        <v>0</v>
      </c>
    </row>
    <row r="55" spans="1:30" x14ac:dyDescent="0.25">
      <c r="A55" s="39">
        <f>Data!A55</f>
        <v>52</v>
      </c>
      <c r="B55" s="40">
        <f>Data!B55</f>
        <v>52</v>
      </c>
      <c r="C55" s="40">
        <f>Data!C55*Calculation!$B$6</f>
        <v>0</v>
      </c>
      <c r="D55" s="40">
        <f>Data!D55*Calculation!$B$6</f>
        <v>1</v>
      </c>
      <c r="E55" s="40">
        <f>Data!E55*Calculation!$B$6</f>
        <v>0</v>
      </c>
      <c r="F55" s="40">
        <f>Data!F55*Calculation!$B$6</f>
        <v>0</v>
      </c>
      <c r="G55" s="40">
        <f>Data!G55*Calculation!$B$7</f>
        <v>0</v>
      </c>
      <c r="H55" s="40">
        <f>Data!H55*Calculation!$B$7</f>
        <v>0</v>
      </c>
      <c r="I55" s="40">
        <f>Data!I55*Calculation!$B$7</f>
        <v>0</v>
      </c>
      <c r="J55" s="40">
        <f>Data!J55*Calculation!$B$7</f>
        <v>0</v>
      </c>
      <c r="K55" s="40">
        <f>Data!K55*Calculation!$B$9</f>
        <v>1</v>
      </c>
      <c r="L55" s="40">
        <f>Data!L55*Calculation!$B$9</f>
        <v>0</v>
      </c>
      <c r="M55" s="40">
        <f>Data!M55*Calculation!$B$9</f>
        <v>0</v>
      </c>
      <c r="N55" s="40">
        <f>Data!N55*Calculation!$B$9</f>
        <v>1</v>
      </c>
      <c r="O55" s="40">
        <f>Data!O55*Calculation!$B$11</f>
        <v>0</v>
      </c>
      <c r="P55" s="40">
        <f>Data!P55*Calculation!$B$11</f>
        <v>0</v>
      </c>
      <c r="Q55" s="40">
        <f>Data!Q55*Calculation!$B$11</f>
        <v>0</v>
      </c>
      <c r="R55" s="40">
        <f>Data!R55*Calculation!$B$11</f>
        <v>0</v>
      </c>
      <c r="S55" s="40">
        <f>Data!S55*Calculation!$B$13</f>
        <v>3</v>
      </c>
      <c r="T55" s="40">
        <f>Data!T55*Calculation!$B$13</f>
        <v>3</v>
      </c>
      <c r="U55" s="40">
        <f>Data!U55*Calculation!$B$13</f>
        <v>0</v>
      </c>
      <c r="V55" s="40">
        <f>Data!V55*Calculation!$B$13</f>
        <v>0</v>
      </c>
      <c r="W55" s="40">
        <f>Data!W55</f>
        <v>1</v>
      </c>
      <c r="X55" s="40">
        <f>Data!X55</f>
        <v>1</v>
      </c>
      <c r="Y55" s="40">
        <f>Data!Y55</f>
        <v>0</v>
      </c>
      <c r="Z55" s="40">
        <f>Data!Z55</f>
        <v>0</v>
      </c>
      <c r="AA55" s="40">
        <f>Data!AA55*Calculation!$B$15</f>
        <v>15</v>
      </c>
      <c r="AB55" s="40">
        <f>Data!AB55*Calculation!$B$15</f>
        <v>15</v>
      </c>
      <c r="AC55" s="40">
        <f>Data!AC55*Calculation!$B$15</f>
        <v>0</v>
      </c>
      <c r="AD55" s="40">
        <f>Data!AD55*Calculation!$B$15</f>
        <v>0</v>
      </c>
    </row>
    <row r="56" spans="1:30" x14ac:dyDescent="0.25">
      <c r="A56" s="39">
        <f>Data!A56</f>
        <v>53</v>
      </c>
      <c r="B56" s="40">
        <f>Data!B56</f>
        <v>53</v>
      </c>
      <c r="C56" s="40">
        <f>Data!C56*Calculation!$B$6</f>
        <v>0</v>
      </c>
      <c r="D56" s="40">
        <f>Data!D56*Calculation!$B$6</f>
        <v>1</v>
      </c>
      <c r="E56" s="40">
        <f>Data!E56*Calculation!$B$6</f>
        <v>0</v>
      </c>
      <c r="F56" s="40">
        <f>Data!F56*Calculation!$B$6</f>
        <v>0</v>
      </c>
      <c r="G56" s="40">
        <f>Data!G56*Calculation!$B$7</f>
        <v>0</v>
      </c>
      <c r="H56" s="40">
        <f>Data!H56*Calculation!$B$7</f>
        <v>0</v>
      </c>
      <c r="I56" s="40">
        <f>Data!I56*Calculation!$B$7</f>
        <v>0</v>
      </c>
      <c r="J56" s="40">
        <f>Data!J56*Calculation!$B$7</f>
        <v>0</v>
      </c>
      <c r="K56" s="40">
        <f>Data!K56*Calculation!$B$9</f>
        <v>1</v>
      </c>
      <c r="L56" s="40">
        <f>Data!L56*Calculation!$B$9</f>
        <v>0</v>
      </c>
      <c r="M56" s="40">
        <f>Data!M56*Calculation!$B$9</f>
        <v>0</v>
      </c>
      <c r="N56" s="40">
        <f>Data!N56*Calculation!$B$9</f>
        <v>1</v>
      </c>
      <c r="O56" s="40">
        <f>Data!O56*Calculation!$B$11</f>
        <v>0</v>
      </c>
      <c r="P56" s="40">
        <f>Data!P56*Calculation!$B$11</f>
        <v>0</v>
      </c>
      <c r="Q56" s="40">
        <f>Data!Q56*Calculation!$B$11</f>
        <v>0</v>
      </c>
      <c r="R56" s="40">
        <f>Data!R56*Calculation!$B$11</f>
        <v>0</v>
      </c>
      <c r="S56" s="40">
        <f>Data!S56*Calculation!$B$13</f>
        <v>3</v>
      </c>
      <c r="T56" s="40">
        <f>Data!T56*Calculation!$B$13</f>
        <v>3</v>
      </c>
      <c r="U56" s="40">
        <f>Data!U56*Calculation!$B$13</f>
        <v>0</v>
      </c>
      <c r="V56" s="40">
        <f>Data!V56*Calculation!$B$13</f>
        <v>0</v>
      </c>
      <c r="W56" s="40">
        <f>Data!W56</f>
        <v>1</v>
      </c>
      <c r="X56" s="40">
        <f>Data!X56</f>
        <v>1</v>
      </c>
      <c r="Y56" s="40">
        <f>Data!Y56</f>
        <v>0</v>
      </c>
      <c r="Z56" s="40">
        <f>Data!Z56</f>
        <v>0</v>
      </c>
      <c r="AA56" s="40">
        <f>Data!AA56*Calculation!$B$15</f>
        <v>15</v>
      </c>
      <c r="AB56" s="40">
        <f>Data!AB56*Calculation!$B$15</f>
        <v>15</v>
      </c>
      <c r="AC56" s="40">
        <f>Data!AC56*Calculation!$B$15</f>
        <v>0</v>
      </c>
      <c r="AD56" s="40">
        <f>Data!AD56*Calculation!$B$15</f>
        <v>0</v>
      </c>
    </row>
    <row r="57" spans="1:30" x14ac:dyDescent="0.25">
      <c r="A57" s="39">
        <f>Data!A57</f>
        <v>54</v>
      </c>
      <c r="B57" s="40">
        <f>Data!B57</f>
        <v>54</v>
      </c>
      <c r="C57" s="40">
        <f>Data!C57*Calculation!$B$6</f>
        <v>0</v>
      </c>
      <c r="D57" s="40">
        <f>Data!D57*Calculation!$B$6</f>
        <v>1</v>
      </c>
      <c r="E57" s="40">
        <f>Data!E57*Calculation!$B$6</f>
        <v>0</v>
      </c>
      <c r="F57" s="40">
        <f>Data!F57*Calculation!$B$6</f>
        <v>0</v>
      </c>
      <c r="G57" s="40">
        <f>Data!G57*Calculation!$B$7</f>
        <v>0</v>
      </c>
      <c r="H57" s="40">
        <f>Data!H57*Calculation!$B$7</f>
        <v>0</v>
      </c>
      <c r="I57" s="40">
        <f>Data!I57*Calculation!$B$7</f>
        <v>0</v>
      </c>
      <c r="J57" s="40">
        <f>Data!J57*Calculation!$B$7</f>
        <v>0</v>
      </c>
      <c r="K57" s="40">
        <f>Data!K57*Calculation!$B$9</f>
        <v>1</v>
      </c>
      <c r="L57" s="40">
        <f>Data!L57*Calculation!$B$9</f>
        <v>0</v>
      </c>
      <c r="M57" s="40">
        <f>Data!M57*Calculation!$B$9</f>
        <v>0</v>
      </c>
      <c r="N57" s="40">
        <f>Data!N57*Calculation!$B$9</f>
        <v>1</v>
      </c>
      <c r="O57" s="40">
        <f>Data!O57*Calculation!$B$11</f>
        <v>0</v>
      </c>
      <c r="P57" s="40">
        <f>Data!P57*Calculation!$B$11</f>
        <v>0</v>
      </c>
      <c r="Q57" s="40">
        <f>Data!Q57*Calculation!$B$11</f>
        <v>0</v>
      </c>
      <c r="R57" s="40">
        <f>Data!R57*Calculation!$B$11</f>
        <v>0</v>
      </c>
      <c r="S57" s="40">
        <f>Data!S57*Calculation!$B$13</f>
        <v>3</v>
      </c>
      <c r="T57" s="40">
        <f>Data!T57*Calculation!$B$13</f>
        <v>3</v>
      </c>
      <c r="U57" s="40">
        <f>Data!U57*Calculation!$B$13</f>
        <v>0</v>
      </c>
      <c r="V57" s="40">
        <f>Data!V57*Calculation!$B$13</f>
        <v>0</v>
      </c>
      <c r="W57" s="40">
        <f>Data!W57</f>
        <v>1</v>
      </c>
      <c r="X57" s="40">
        <f>Data!X57</f>
        <v>1</v>
      </c>
      <c r="Y57" s="40">
        <f>Data!Y57</f>
        <v>0</v>
      </c>
      <c r="Z57" s="40">
        <f>Data!Z57</f>
        <v>0</v>
      </c>
      <c r="AA57" s="40">
        <f>Data!AA57*Calculation!$B$15</f>
        <v>15</v>
      </c>
      <c r="AB57" s="40">
        <f>Data!AB57*Calculation!$B$15</f>
        <v>15</v>
      </c>
      <c r="AC57" s="40">
        <f>Data!AC57*Calculation!$B$15</f>
        <v>0</v>
      </c>
      <c r="AD57" s="40">
        <f>Data!AD57*Calculation!$B$15</f>
        <v>0</v>
      </c>
    </row>
    <row r="58" spans="1:30" x14ac:dyDescent="0.25">
      <c r="A58" s="39">
        <f>Data!A58</f>
        <v>55</v>
      </c>
      <c r="B58" s="40">
        <f>Data!B58</f>
        <v>55</v>
      </c>
      <c r="C58" s="40">
        <f>Data!C58*Calculation!$B$6</f>
        <v>0</v>
      </c>
      <c r="D58" s="40">
        <f>Data!D58*Calculation!$B$6</f>
        <v>1</v>
      </c>
      <c r="E58" s="40">
        <f>Data!E58*Calculation!$B$6</f>
        <v>0</v>
      </c>
      <c r="F58" s="40">
        <f>Data!F58*Calculation!$B$6</f>
        <v>0</v>
      </c>
      <c r="G58" s="40">
        <f>Data!G58*Calculation!$B$7</f>
        <v>0</v>
      </c>
      <c r="H58" s="40">
        <f>Data!H58*Calculation!$B$7</f>
        <v>0</v>
      </c>
      <c r="I58" s="40">
        <f>Data!I58*Calculation!$B$7</f>
        <v>0</v>
      </c>
      <c r="J58" s="40">
        <f>Data!J58*Calculation!$B$7</f>
        <v>0</v>
      </c>
      <c r="K58" s="40">
        <f>Data!K58*Calculation!$B$9</f>
        <v>1</v>
      </c>
      <c r="L58" s="40">
        <f>Data!L58*Calculation!$B$9</f>
        <v>0</v>
      </c>
      <c r="M58" s="40">
        <f>Data!M58*Calculation!$B$9</f>
        <v>0</v>
      </c>
      <c r="N58" s="40">
        <f>Data!N58*Calculation!$B$9</f>
        <v>1</v>
      </c>
      <c r="O58" s="40">
        <f>Data!O58*Calculation!$B$11</f>
        <v>0</v>
      </c>
      <c r="P58" s="40">
        <f>Data!P58*Calculation!$B$11</f>
        <v>0</v>
      </c>
      <c r="Q58" s="40">
        <f>Data!Q58*Calculation!$B$11</f>
        <v>0</v>
      </c>
      <c r="R58" s="40">
        <f>Data!R58*Calculation!$B$11</f>
        <v>0</v>
      </c>
      <c r="S58" s="40">
        <f>Data!S58*Calculation!$B$13</f>
        <v>3</v>
      </c>
      <c r="T58" s="40">
        <f>Data!T58*Calculation!$B$13</f>
        <v>3</v>
      </c>
      <c r="U58" s="40">
        <f>Data!U58*Calculation!$B$13</f>
        <v>0</v>
      </c>
      <c r="V58" s="40">
        <f>Data!V58*Calculation!$B$13</f>
        <v>0</v>
      </c>
      <c r="W58" s="40">
        <f>Data!W58</f>
        <v>1</v>
      </c>
      <c r="X58" s="40">
        <f>Data!X58</f>
        <v>1</v>
      </c>
      <c r="Y58" s="40">
        <f>Data!Y58</f>
        <v>0</v>
      </c>
      <c r="Z58" s="40">
        <f>Data!Z58</f>
        <v>0</v>
      </c>
      <c r="AA58" s="40">
        <f>Data!AA58*Calculation!$B$15</f>
        <v>15</v>
      </c>
      <c r="AB58" s="40">
        <f>Data!AB58*Calculation!$B$15</f>
        <v>15</v>
      </c>
      <c r="AC58" s="40">
        <f>Data!AC58*Calculation!$B$15</f>
        <v>0</v>
      </c>
      <c r="AD58" s="40">
        <f>Data!AD58*Calculation!$B$15</f>
        <v>0</v>
      </c>
    </row>
    <row r="59" spans="1:30" x14ac:dyDescent="0.25">
      <c r="A59" s="39">
        <f>Data!A59</f>
        <v>56</v>
      </c>
      <c r="B59" s="40">
        <f>Data!B59</f>
        <v>56</v>
      </c>
      <c r="C59" s="40">
        <f>Data!C59*Calculation!$B$6</f>
        <v>0</v>
      </c>
      <c r="D59" s="40">
        <f>Data!D59*Calculation!$B$6</f>
        <v>1</v>
      </c>
      <c r="E59" s="40">
        <f>Data!E59*Calculation!$B$6</f>
        <v>0</v>
      </c>
      <c r="F59" s="40">
        <f>Data!F59*Calculation!$B$6</f>
        <v>0</v>
      </c>
      <c r="G59" s="40">
        <f>Data!G59*Calculation!$B$7</f>
        <v>0</v>
      </c>
      <c r="H59" s="40">
        <f>Data!H59*Calculation!$B$7</f>
        <v>0</v>
      </c>
      <c r="I59" s="40">
        <f>Data!I59*Calculation!$B$7</f>
        <v>0</v>
      </c>
      <c r="J59" s="40">
        <f>Data!J59*Calculation!$B$7</f>
        <v>0</v>
      </c>
      <c r="K59" s="40">
        <f>Data!K59*Calculation!$B$9</f>
        <v>1</v>
      </c>
      <c r="L59" s="40">
        <f>Data!L59*Calculation!$B$9</f>
        <v>0</v>
      </c>
      <c r="M59" s="40">
        <f>Data!M59*Calculation!$B$9</f>
        <v>0</v>
      </c>
      <c r="N59" s="40">
        <f>Data!N59*Calculation!$B$9</f>
        <v>1</v>
      </c>
      <c r="O59" s="40">
        <f>Data!O59*Calculation!$B$11</f>
        <v>0</v>
      </c>
      <c r="P59" s="40">
        <f>Data!P59*Calculation!$B$11</f>
        <v>0</v>
      </c>
      <c r="Q59" s="40">
        <f>Data!Q59*Calculation!$B$11</f>
        <v>0</v>
      </c>
      <c r="R59" s="40">
        <f>Data!R59*Calculation!$B$11</f>
        <v>0</v>
      </c>
      <c r="S59" s="40">
        <f>Data!S59*Calculation!$B$13</f>
        <v>3</v>
      </c>
      <c r="T59" s="40">
        <f>Data!T59*Calculation!$B$13</f>
        <v>3</v>
      </c>
      <c r="U59" s="40">
        <f>Data!U59*Calculation!$B$13</f>
        <v>0</v>
      </c>
      <c r="V59" s="40">
        <f>Data!V59*Calculation!$B$13</f>
        <v>0</v>
      </c>
      <c r="W59" s="40">
        <f>Data!W59</f>
        <v>1</v>
      </c>
      <c r="X59" s="40">
        <f>Data!X59</f>
        <v>1</v>
      </c>
      <c r="Y59" s="40">
        <f>Data!Y59</f>
        <v>0</v>
      </c>
      <c r="Z59" s="40">
        <f>Data!Z59</f>
        <v>0</v>
      </c>
      <c r="AA59" s="40">
        <f>Data!AA59*Calculation!$B$15</f>
        <v>15</v>
      </c>
      <c r="AB59" s="40">
        <f>Data!AB59*Calculation!$B$15</f>
        <v>15</v>
      </c>
      <c r="AC59" s="40">
        <f>Data!AC59*Calculation!$B$15</f>
        <v>0</v>
      </c>
      <c r="AD59" s="40">
        <f>Data!AD59*Calculation!$B$15</f>
        <v>0</v>
      </c>
    </row>
    <row r="60" spans="1:30" x14ac:dyDescent="0.25">
      <c r="A60" s="39">
        <f>Data!A60</f>
        <v>57</v>
      </c>
      <c r="B60" s="40">
        <f>Data!B60</f>
        <v>57</v>
      </c>
      <c r="C60" s="40">
        <f>Data!C60*Calculation!$B$6</f>
        <v>0</v>
      </c>
      <c r="D60" s="40">
        <f>Data!D60*Calculation!$B$6</f>
        <v>1</v>
      </c>
      <c r="E60" s="40">
        <f>Data!E60*Calculation!$B$6</f>
        <v>0</v>
      </c>
      <c r="F60" s="40">
        <f>Data!F60*Calculation!$B$6</f>
        <v>0</v>
      </c>
      <c r="G60" s="40">
        <f>Data!G60*Calculation!$B$7</f>
        <v>0</v>
      </c>
      <c r="H60" s="40">
        <f>Data!H60*Calculation!$B$7</f>
        <v>0</v>
      </c>
      <c r="I60" s="40">
        <f>Data!I60*Calculation!$B$7</f>
        <v>0</v>
      </c>
      <c r="J60" s="40">
        <f>Data!J60*Calculation!$B$7</f>
        <v>0</v>
      </c>
      <c r="K60" s="40">
        <f>Data!K60*Calculation!$B$9</f>
        <v>1</v>
      </c>
      <c r="L60" s="40">
        <f>Data!L60*Calculation!$B$9</f>
        <v>0</v>
      </c>
      <c r="M60" s="40">
        <f>Data!M60*Calculation!$B$9</f>
        <v>1</v>
      </c>
      <c r="N60" s="40">
        <f>Data!N60*Calculation!$B$9</f>
        <v>1</v>
      </c>
      <c r="O60" s="40">
        <f>Data!O60*Calculation!$B$11</f>
        <v>0</v>
      </c>
      <c r="P60" s="40">
        <f>Data!P60*Calculation!$B$11</f>
        <v>0</v>
      </c>
      <c r="Q60" s="40">
        <f>Data!Q60*Calculation!$B$11</f>
        <v>0</v>
      </c>
      <c r="R60" s="40">
        <f>Data!R60*Calculation!$B$11</f>
        <v>0</v>
      </c>
      <c r="S60" s="40">
        <f>Data!S60*Calculation!$B$13</f>
        <v>3</v>
      </c>
      <c r="T60" s="40">
        <f>Data!T60*Calculation!$B$13</f>
        <v>3</v>
      </c>
      <c r="U60" s="40">
        <f>Data!U60*Calculation!$B$13</f>
        <v>3</v>
      </c>
      <c r="V60" s="40">
        <f>Data!V60*Calculation!$B$13</f>
        <v>0</v>
      </c>
      <c r="W60" s="40">
        <f>Data!W60</f>
        <v>1</v>
      </c>
      <c r="X60" s="40">
        <f>Data!X60</f>
        <v>1</v>
      </c>
      <c r="Y60" s="40">
        <f>Data!Y60</f>
        <v>0</v>
      </c>
      <c r="Z60" s="40">
        <f>Data!Z60</f>
        <v>0</v>
      </c>
      <c r="AA60" s="40">
        <f>Data!AA60*Calculation!$B$15</f>
        <v>15</v>
      </c>
      <c r="AB60" s="40">
        <f>Data!AB60*Calculation!$B$15</f>
        <v>15</v>
      </c>
      <c r="AC60" s="40">
        <f>Data!AC60*Calculation!$B$15</f>
        <v>0</v>
      </c>
      <c r="AD60" s="40">
        <f>Data!AD60*Calculation!$B$15</f>
        <v>0</v>
      </c>
    </row>
    <row r="61" spans="1:30" x14ac:dyDescent="0.25">
      <c r="A61" s="39">
        <f>Data!A61</f>
        <v>58</v>
      </c>
      <c r="B61" s="40">
        <f>Data!B61</f>
        <v>58</v>
      </c>
      <c r="C61" s="40">
        <f>Data!C61*Calculation!$B$6</f>
        <v>0</v>
      </c>
      <c r="D61" s="40">
        <f>Data!D61*Calculation!$B$6</f>
        <v>1</v>
      </c>
      <c r="E61" s="40">
        <f>Data!E61*Calculation!$B$6</f>
        <v>0</v>
      </c>
      <c r="F61" s="40">
        <f>Data!F61*Calculation!$B$6</f>
        <v>0</v>
      </c>
      <c r="G61" s="40">
        <f>Data!G61*Calculation!$B$7</f>
        <v>0</v>
      </c>
      <c r="H61" s="40">
        <f>Data!H61*Calculation!$B$7</f>
        <v>0</v>
      </c>
      <c r="I61" s="40">
        <f>Data!I61*Calculation!$B$7</f>
        <v>0</v>
      </c>
      <c r="J61" s="40">
        <f>Data!J61*Calculation!$B$7</f>
        <v>0</v>
      </c>
      <c r="K61" s="40">
        <f>Data!K61*Calculation!$B$9</f>
        <v>1</v>
      </c>
      <c r="L61" s="40">
        <f>Data!L61*Calculation!$B$9</f>
        <v>0</v>
      </c>
      <c r="M61" s="40">
        <f>Data!M61*Calculation!$B$9</f>
        <v>0</v>
      </c>
      <c r="N61" s="40">
        <f>Data!N61*Calculation!$B$9</f>
        <v>1</v>
      </c>
      <c r="O61" s="40">
        <f>Data!O61*Calculation!$B$11</f>
        <v>0</v>
      </c>
      <c r="P61" s="40">
        <f>Data!P61*Calculation!$B$11</f>
        <v>0</v>
      </c>
      <c r="Q61" s="40">
        <f>Data!Q61*Calculation!$B$11</f>
        <v>0</v>
      </c>
      <c r="R61" s="40">
        <f>Data!R61*Calculation!$B$11</f>
        <v>0</v>
      </c>
      <c r="S61" s="40">
        <f>Data!S61*Calculation!$B$13</f>
        <v>3</v>
      </c>
      <c r="T61" s="40">
        <f>Data!T61*Calculation!$B$13</f>
        <v>3</v>
      </c>
      <c r="U61" s="40">
        <f>Data!U61*Calculation!$B$13</f>
        <v>0</v>
      </c>
      <c r="V61" s="40">
        <f>Data!V61*Calculation!$B$13</f>
        <v>0</v>
      </c>
      <c r="W61" s="40">
        <f>Data!W61</f>
        <v>1</v>
      </c>
      <c r="X61" s="40">
        <f>Data!X61</f>
        <v>1</v>
      </c>
      <c r="Y61" s="40">
        <f>Data!Y61</f>
        <v>0</v>
      </c>
      <c r="Z61" s="40">
        <f>Data!Z61</f>
        <v>0</v>
      </c>
      <c r="AA61" s="40">
        <f>Data!AA61*Calculation!$B$15</f>
        <v>15</v>
      </c>
      <c r="AB61" s="40">
        <f>Data!AB61*Calculation!$B$15</f>
        <v>15</v>
      </c>
      <c r="AC61" s="40">
        <f>Data!AC61*Calculation!$B$15</f>
        <v>0</v>
      </c>
      <c r="AD61" s="40">
        <f>Data!AD61*Calculation!$B$15</f>
        <v>0</v>
      </c>
    </row>
    <row r="62" spans="1:30" x14ac:dyDescent="0.25">
      <c r="A62" s="39">
        <f>Data!A62</f>
        <v>59</v>
      </c>
      <c r="B62" s="40">
        <f>Data!B62</f>
        <v>59</v>
      </c>
      <c r="C62" s="40">
        <f>Data!C62*Calculation!$B$6</f>
        <v>0</v>
      </c>
      <c r="D62" s="40">
        <f>Data!D62*Calculation!$B$6</f>
        <v>1</v>
      </c>
      <c r="E62" s="40">
        <f>Data!E62*Calculation!$B$6</f>
        <v>0</v>
      </c>
      <c r="F62" s="40">
        <f>Data!F62*Calculation!$B$6</f>
        <v>0</v>
      </c>
      <c r="G62" s="40">
        <f>Data!G62*Calculation!$B$7</f>
        <v>0</v>
      </c>
      <c r="H62" s="40">
        <f>Data!H62*Calculation!$B$7</f>
        <v>0</v>
      </c>
      <c r="I62" s="40">
        <f>Data!I62*Calculation!$B$7</f>
        <v>0</v>
      </c>
      <c r="J62" s="40">
        <f>Data!J62*Calculation!$B$7</f>
        <v>0</v>
      </c>
      <c r="K62" s="40">
        <f>Data!K62*Calculation!$B$9</f>
        <v>1</v>
      </c>
      <c r="L62" s="40">
        <f>Data!L62*Calculation!$B$9</f>
        <v>0</v>
      </c>
      <c r="M62" s="40">
        <f>Data!M62*Calculation!$B$9</f>
        <v>0</v>
      </c>
      <c r="N62" s="40">
        <f>Data!N62*Calculation!$B$9</f>
        <v>1</v>
      </c>
      <c r="O62" s="40">
        <f>Data!O62*Calculation!$B$11</f>
        <v>0</v>
      </c>
      <c r="P62" s="40">
        <f>Data!P62*Calculation!$B$11</f>
        <v>0</v>
      </c>
      <c r="Q62" s="40">
        <f>Data!Q62*Calculation!$B$11</f>
        <v>0</v>
      </c>
      <c r="R62" s="40">
        <f>Data!R62*Calculation!$B$11</f>
        <v>0</v>
      </c>
      <c r="S62" s="40">
        <f>Data!S62*Calculation!$B$13</f>
        <v>3</v>
      </c>
      <c r="T62" s="40">
        <f>Data!T62*Calculation!$B$13</f>
        <v>3</v>
      </c>
      <c r="U62" s="40">
        <f>Data!U62*Calculation!$B$13</f>
        <v>0</v>
      </c>
      <c r="V62" s="40">
        <f>Data!V62*Calculation!$B$13</f>
        <v>0</v>
      </c>
      <c r="W62" s="40">
        <f>Data!W62</f>
        <v>1</v>
      </c>
      <c r="X62" s="40">
        <f>Data!X62</f>
        <v>1</v>
      </c>
      <c r="Y62" s="40">
        <f>Data!Y62</f>
        <v>0</v>
      </c>
      <c r="Z62" s="40">
        <f>Data!Z62</f>
        <v>0</v>
      </c>
      <c r="AA62" s="40">
        <f>Data!AA62*Calculation!$B$15</f>
        <v>15</v>
      </c>
      <c r="AB62" s="40">
        <f>Data!AB62*Calculation!$B$15</f>
        <v>15</v>
      </c>
      <c r="AC62" s="40">
        <f>Data!AC62*Calculation!$B$15</f>
        <v>0</v>
      </c>
      <c r="AD62" s="40">
        <f>Data!AD62*Calculation!$B$15</f>
        <v>0</v>
      </c>
    </row>
    <row r="63" spans="1:30" x14ac:dyDescent="0.25">
      <c r="A63" s="39">
        <f>Data!A63</f>
        <v>60</v>
      </c>
      <c r="B63" s="40">
        <f>Data!B64</f>
        <v>60</v>
      </c>
      <c r="C63" s="40">
        <f>Data!C64*Calculation!$B$6</f>
        <v>0</v>
      </c>
      <c r="D63" s="40">
        <f>Data!D64*Calculation!$B$6</f>
        <v>1</v>
      </c>
      <c r="E63" s="40">
        <f>Data!E64*Calculation!$B$6</f>
        <v>1</v>
      </c>
      <c r="F63" s="40">
        <f>Data!F64*Calculation!$B$6</f>
        <v>0</v>
      </c>
      <c r="G63" s="40">
        <f>Data!G64*Calculation!$B$7</f>
        <v>0</v>
      </c>
      <c r="H63" s="40">
        <f>Data!H64*Calculation!$B$7</f>
        <v>0</v>
      </c>
      <c r="I63" s="40">
        <f>Data!I64*Calculation!$B$7</f>
        <v>0</v>
      </c>
      <c r="J63" s="40">
        <f>Data!J64*Calculation!$B$7</f>
        <v>0</v>
      </c>
      <c r="K63" s="40">
        <f>Data!K64*Calculation!$B$9</f>
        <v>1</v>
      </c>
      <c r="L63" s="40">
        <f>Data!L64*Calculation!$B$9</f>
        <v>0</v>
      </c>
      <c r="M63" s="40">
        <f>Data!M64*Calculation!$B$9</f>
        <v>0</v>
      </c>
      <c r="N63" s="40">
        <f>Data!N64*Calculation!$B$9</f>
        <v>1</v>
      </c>
      <c r="O63" s="40">
        <f>Data!O64*Calculation!$B$11</f>
        <v>0</v>
      </c>
      <c r="P63" s="40">
        <f>Data!P64*Calculation!$B$11</f>
        <v>0</v>
      </c>
      <c r="Q63" s="40">
        <f>Data!Q64*Calculation!$B$11</f>
        <v>0</v>
      </c>
      <c r="R63" s="40">
        <f>Data!R64*Calculation!$B$11</f>
        <v>0</v>
      </c>
      <c r="S63" s="40">
        <f>Data!S64*Calculation!$B$13</f>
        <v>3</v>
      </c>
      <c r="T63" s="40">
        <f>Data!T64*Calculation!$B$13</f>
        <v>3</v>
      </c>
      <c r="U63" s="40">
        <f>Data!U64*Calculation!$B$13</f>
        <v>0</v>
      </c>
      <c r="V63" s="40">
        <f>Data!V64*Calculation!$B$13</f>
        <v>3</v>
      </c>
      <c r="W63" s="40">
        <f>Data!W64</f>
        <v>1</v>
      </c>
      <c r="X63" s="40">
        <f>Data!X64</f>
        <v>1</v>
      </c>
      <c r="Y63" s="40">
        <f>Data!Y64</f>
        <v>1</v>
      </c>
      <c r="Z63" s="40">
        <f>Data!Z64</f>
        <v>0</v>
      </c>
      <c r="AA63" s="40">
        <f>Data!AA64*Calculation!$B$15</f>
        <v>15</v>
      </c>
      <c r="AB63" s="40">
        <f>Data!AB64*Calculation!$B$15</f>
        <v>15</v>
      </c>
      <c r="AC63" s="40">
        <f>Data!AC64*Calculation!$B$15</f>
        <v>15</v>
      </c>
      <c r="AD63" s="40">
        <f>Data!AD64*Calculation!$B$15</f>
        <v>0</v>
      </c>
    </row>
    <row r="64" spans="1:30" x14ac:dyDescent="0.25">
      <c r="A64" s="39">
        <f>Data!A64</f>
        <v>61</v>
      </c>
      <c r="B64" s="40">
        <f>Data!B65</f>
        <v>61</v>
      </c>
      <c r="C64" s="40">
        <f>Data!C65*Calculation!$B$6</f>
        <v>0</v>
      </c>
      <c r="D64" s="40">
        <f>Data!D65*Calculation!$B$6</f>
        <v>1</v>
      </c>
      <c r="E64" s="40">
        <f>Data!E65*Calculation!$B$6</f>
        <v>0</v>
      </c>
      <c r="F64" s="40">
        <f>Data!F65*Calculation!$B$6</f>
        <v>0</v>
      </c>
      <c r="G64" s="40">
        <f>Data!G65*Calculation!$B$7</f>
        <v>0</v>
      </c>
      <c r="H64" s="40">
        <f>Data!H65*Calculation!$B$7</f>
        <v>0</v>
      </c>
      <c r="I64" s="40">
        <f>Data!I65*Calculation!$B$7</f>
        <v>0</v>
      </c>
      <c r="J64" s="40">
        <f>Data!J65*Calculation!$B$7</f>
        <v>0</v>
      </c>
      <c r="K64" s="40">
        <f>Data!K65*Calculation!$B$9</f>
        <v>1</v>
      </c>
      <c r="L64" s="40">
        <f>Data!L65*Calculation!$B$9</f>
        <v>0</v>
      </c>
      <c r="M64" s="40">
        <f>Data!M65*Calculation!$B$9</f>
        <v>0</v>
      </c>
      <c r="N64" s="40">
        <f>Data!N65*Calculation!$B$9</f>
        <v>1</v>
      </c>
      <c r="O64" s="40">
        <f>Data!O65*Calculation!$B$11</f>
        <v>0</v>
      </c>
      <c r="P64" s="40">
        <f>Data!P65*Calculation!$B$11</f>
        <v>0</v>
      </c>
      <c r="Q64" s="40">
        <f>Data!Q65*Calculation!$B$11</f>
        <v>0</v>
      </c>
      <c r="R64" s="40">
        <f>Data!R65*Calculation!$B$11</f>
        <v>0</v>
      </c>
      <c r="S64" s="40">
        <f>Data!S65*Calculation!$B$13</f>
        <v>3</v>
      </c>
      <c r="T64" s="40">
        <f>Data!T65*Calculation!$B$13</f>
        <v>3</v>
      </c>
      <c r="U64" s="40">
        <f>Data!U65*Calculation!$B$13</f>
        <v>0</v>
      </c>
      <c r="V64" s="40">
        <f>Data!V65*Calculation!$B$13</f>
        <v>0</v>
      </c>
      <c r="W64" s="40">
        <f>Data!W65</f>
        <v>1</v>
      </c>
      <c r="X64" s="40">
        <f>Data!X65</f>
        <v>1</v>
      </c>
      <c r="Y64" s="40">
        <f>Data!Y65</f>
        <v>0</v>
      </c>
      <c r="Z64" s="40">
        <f>Data!Z65</f>
        <v>0</v>
      </c>
      <c r="AA64" s="40">
        <f>Data!AA65*Calculation!$B$15</f>
        <v>15</v>
      </c>
      <c r="AB64" s="40">
        <f>Data!AB65*Calculation!$B$15</f>
        <v>15</v>
      </c>
      <c r="AC64" s="40">
        <f>Data!AC65*Calculation!$B$15</f>
        <v>0</v>
      </c>
      <c r="AD64" s="40">
        <f>Data!AD65*Calculation!$B$15</f>
        <v>0</v>
      </c>
    </row>
    <row r="65" spans="1:30" x14ac:dyDescent="0.25">
      <c r="A65" s="39">
        <f>Data!A65</f>
        <v>62</v>
      </c>
      <c r="B65" s="40">
        <f>Data!B66</f>
        <v>62</v>
      </c>
      <c r="C65" s="40">
        <f>Data!C66*Calculation!$B$6</f>
        <v>0</v>
      </c>
      <c r="D65" s="40">
        <f>Data!D66*Calculation!$B$6</f>
        <v>1</v>
      </c>
      <c r="E65" s="40">
        <f>Data!E66*Calculation!$B$6</f>
        <v>0</v>
      </c>
      <c r="F65" s="40">
        <f>Data!F66*Calculation!$B$6</f>
        <v>0</v>
      </c>
      <c r="G65" s="40">
        <f>Data!G66*Calculation!$B$7</f>
        <v>0</v>
      </c>
      <c r="H65" s="40">
        <f>Data!H66*Calculation!$B$7</f>
        <v>0</v>
      </c>
      <c r="I65" s="40">
        <f>Data!I66*Calculation!$B$7</f>
        <v>0</v>
      </c>
      <c r="J65" s="40">
        <f>Data!J66*Calculation!$B$7</f>
        <v>0</v>
      </c>
      <c r="K65" s="40">
        <f>Data!K66*Calculation!$B$9</f>
        <v>1</v>
      </c>
      <c r="L65" s="40">
        <f>Data!L66*Calculation!$B$9</f>
        <v>0</v>
      </c>
      <c r="M65" s="40">
        <f>Data!M66*Calculation!$B$9</f>
        <v>0</v>
      </c>
      <c r="N65" s="40">
        <f>Data!N66*Calculation!$B$9</f>
        <v>1</v>
      </c>
      <c r="O65" s="40">
        <f>Data!O66*Calculation!$B$11</f>
        <v>0</v>
      </c>
      <c r="P65" s="40">
        <f>Data!P66*Calculation!$B$11</f>
        <v>0</v>
      </c>
      <c r="Q65" s="40">
        <f>Data!Q66*Calculation!$B$11</f>
        <v>0</v>
      </c>
      <c r="R65" s="40">
        <f>Data!R66*Calculation!$B$11</f>
        <v>0</v>
      </c>
      <c r="S65" s="40">
        <f>Data!S66*Calculation!$B$13</f>
        <v>3</v>
      </c>
      <c r="T65" s="40">
        <f>Data!T66*Calculation!$B$13</f>
        <v>3</v>
      </c>
      <c r="U65" s="40">
        <f>Data!U66*Calculation!$B$13</f>
        <v>0</v>
      </c>
      <c r="V65" s="40">
        <f>Data!V66*Calculation!$B$13</f>
        <v>0</v>
      </c>
      <c r="W65" s="40">
        <f>Data!W66</f>
        <v>1</v>
      </c>
      <c r="X65" s="40">
        <f>Data!X66</f>
        <v>1</v>
      </c>
      <c r="Y65" s="40">
        <f>Data!Y66</f>
        <v>0</v>
      </c>
      <c r="Z65" s="40">
        <f>Data!Z66</f>
        <v>0</v>
      </c>
      <c r="AA65" s="40">
        <f>Data!AA66*Calculation!$B$15</f>
        <v>15</v>
      </c>
      <c r="AB65" s="40">
        <f>Data!AB66*Calculation!$B$15</f>
        <v>15</v>
      </c>
      <c r="AC65" s="40">
        <f>Data!AC66*Calculation!$B$15</f>
        <v>0</v>
      </c>
      <c r="AD65" s="40">
        <f>Data!AD66*Calculation!$B$15</f>
        <v>0</v>
      </c>
    </row>
    <row r="66" spans="1:30" x14ac:dyDescent="0.25">
      <c r="A66" s="39">
        <f>Data!A66</f>
        <v>63</v>
      </c>
      <c r="B66" s="40">
        <f>Data!B67</f>
        <v>63</v>
      </c>
      <c r="C66" s="40">
        <f>Data!C67*Calculation!$B$6</f>
        <v>0</v>
      </c>
      <c r="D66" s="40">
        <f>Data!D67*Calculation!$B$6</f>
        <v>1</v>
      </c>
      <c r="E66" s="40">
        <f>Data!E67*Calculation!$B$6</f>
        <v>0</v>
      </c>
      <c r="F66" s="40">
        <f>Data!F67*Calculation!$B$6</f>
        <v>0</v>
      </c>
      <c r="G66" s="40">
        <f>Data!G67*Calculation!$B$7</f>
        <v>0</v>
      </c>
      <c r="H66" s="40">
        <f>Data!H67*Calculation!$B$7</f>
        <v>0</v>
      </c>
      <c r="I66" s="40">
        <f>Data!I67*Calculation!$B$7</f>
        <v>0</v>
      </c>
      <c r="J66" s="40">
        <f>Data!J67*Calculation!$B$7</f>
        <v>0</v>
      </c>
      <c r="K66" s="40">
        <f>Data!K67*Calculation!$B$9</f>
        <v>1</v>
      </c>
      <c r="L66" s="40">
        <f>Data!L67*Calculation!$B$9</f>
        <v>0</v>
      </c>
      <c r="M66" s="40">
        <f>Data!M67*Calculation!$B$9</f>
        <v>0</v>
      </c>
      <c r="N66" s="40">
        <f>Data!N67*Calculation!$B$9</f>
        <v>1</v>
      </c>
      <c r="O66" s="40">
        <f>Data!O67*Calculation!$B$11</f>
        <v>0</v>
      </c>
      <c r="P66" s="40">
        <f>Data!P67*Calculation!$B$11</f>
        <v>0</v>
      </c>
      <c r="Q66" s="40">
        <f>Data!Q67*Calculation!$B$11</f>
        <v>0</v>
      </c>
      <c r="R66" s="40">
        <f>Data!R67*Calculation!$B$11</f>
        <v>0</v>
      </c>
      <c r="S66" s="40">
        <f>Data!S67*Calculation!$B$13</f>
        <v>3</v>
      </c>
      <c r="T66" s="40">
        <f>Data!T67*Calculation!$B$13</f>
        <v>3</v>
      </c>
      <c r="U66" s="40">
        <f>Data!U67*Calculation!$B$13</f>
        <v>0</v>
      </c>
      <c r="V66" s="40">
        <f>Data!V67*Calculation!$B$13</f>
        <v>0</v>
      </c>
      <c r="W66" s="40">
        <f>Data!W67</f>
        <v>1</v>
      </c>
      <c r="X66" s="40">
        <f>Data!X67</f>
        <v>1</v>
      </c>
      <c r="Y66" s="40">
        <f>Data!Y67</f>
        <v>0</v>
      </c>
      <c r="Z66" s="40">
        <f>Data!Z67</f>
        <v>0</v>
      </c>
      <c r="AA66" s="40">
        <f>Data!AA67*Calculation!$B$15</f>
        <v>15</v>
      </c>
      <c r="AB66" s="40">
        <f>Data!AB67*Calculation!$B$15</f>
        <v>15</v>
      </c>
      <c r="AC66" s="40">
        <f>Data!AC67*Calculation!$B$15</f>
        <v>0</v>
      </c>
      <c r="AD66" s="40">
        <f>Data!AD67*Calculation!$B$15</f>
        <v>0</v>
      </c>
    </row>
    <row r="67" spans="1:30" x14ac:dyDescent="0.25">
      <c r="A67" s="39">
        <f>Data!A67</f>
        <v>64</v>
      </c>
      <c r="B67" s="40">
        <f>Data!B68</f>
        <v>64</v>
      </c>
      <c r="C67" s="40">
        <f>Data!C68*Calculation!$B$6</f>
        <v>0</v>
      </c>
      <c r="D67" s="40">
        <f>Data!D68*Calculation!$B$6</f>
        <v>1</v>
      </c>
      <c r="E67" s="40">
        <f>Data!E68*Calculation!$B$6</f>
        <v>0</v>
      </c>
      <c r="F67" s="40">
        <f>Data!F68*Calculation!$B$6</f>
        <v>0</v>
      </c>
      <c r="G67" s="40">
        <f>Data!G68*Calculation!$B$7</f>
        <v>0</v>
      </c>
      <c r="H67" s="40">
        <f>Data!H68*Calculation!$B$7</f>
        <v>0</v>
      </c>
      <c r="I67" s="40">
        <f>Data!I68*Calculation!$B$7</f>
        <v>0</v>
      </c>
      <c r="J67" s="40">
        <f>Data!J68*Calculation!$B$7</f>
        <v>0</v>
      </c>
      <c r="K67" s="40">
        <f>Data!K68*Calculation!$B$9</f>
        <v>1</v>
      </c>
      <c r="L67" s="40">
        <f>Data!L68*Calculation!$B$9</f>
        <v>0</v>
      </c>
      <c r="M67" s="40">
        <f>Data!M68*Calculation!$B$9</f>
        <v>1</v>
      </c>
      <c r="N67" s="40">
        <f>Data!N68*Calculation!$B$9</f>
        <v>1</v>
      </c>
      <c r="O67" s="40">
        <f>Data!O68*Calculation!$B$11</f>
        <v>0</v>
      </c>
      <c r="P67" s="40">
        <f>Data!P68*Calculation!$B$11</f>
        <v>0</v>
      </c>
      <c r="Q67" s="40">
        <f>Data!Q68*Calculation!$B$11</f>
        <v>0</v>
      </c>
      <c r="R67" s="40">
        <f>Data!R68*Calculation!$B$11</f>
        <v>0</v>
      </c>
      <c r="S67" s="40">
        <f>Data!S68*Calculation!$B$13</f>
        <v>3</v>
      </c>
      <c r="T67" s="40">
        <f>Data!T68*Calculation!$B$13</f>
        <v>3</v>
      </c>
      <c r="U67" s="40">
        <f>Data!U68*Calculation!$B$13</f>
        <v>3</v>
      </c>
      <c r="V67" s="40">
        <f>Data!V68*Calculation!$B$13</f>
        <v>0</v>
      </c>
      <c r="W67" s="40">
        <f>Data!W68</f>
        <v>1</v>
      </c>
      <c r="X67" s="40">
        <f>Data!X68</f>
        <v>1</v>
      </c>
      <c r="Y67" s="40">
        <f>Data!Y68</f>
        <v>0</v>
      </c>
      <c r="Z67" s="40">
        <f>Data!Z68</f>
        <v>0</v>
      </c>
      <c r="AA67" s="40">
        <f>Data!AA68*Calculation!$B$15</f>
        <v>15</v>
      </c>
      <c r="AB67" s="40">
        <f>Data!AB68*Calculation!$B$15</f>
        <v>15</v>
      </c>
      <c r="AC67" s="40">
        <f>Data!AC68*Calculation!$B$15</f>
        <v>0</v>
      </c>
      <c r="AD67" s="40">
        <f>Data!AD68*Calculation!$B$15</f>
        <v>0</v>
      </c>
    </row>
    <row r="68" spans="1:30" x14ac:dyDescent="0.25">
      <c r="A68" s="39">
        <f>Data!A68</f>
        <v>65</v>
      </c>
      <c r="B68" s="40">
        <f>Data!B69</f>
        <v>65</v>
      </c>
      <c r="C68" s="40">
        <f>Data!C69*Calculation!$B$6</f>
        <v>0</v>
      </c>
      <c r="D68" s="40">
        <f>Data!D69*Calculation!$B$6</f>
        <v>1</v>
      </c>
      <c r="E68" s="40">
        <f>Data!E69*Calculation!$B$6</f>
        <v>0</v>
      </c>
      <c r="F68" s="40">
        <f>Data!F69*Calculation!$B$6</f>
        <v>0</v>
      </c>
      <c r="G68" s="40">
        <f>Data!G69*Calculation!$B$7</f>
        <v>0</v>
      </c>
      <c r="H68" s="40">
        <f>Data!H69*Calculation!$B$7</f>
        <v>0</v>
      </c>
      <c r="I68" s="40">
        <f>Data!I69*Calculation!$B$7</f>
        <v>0</v>
      </c>
      <c r="J68" s="40">
        <f>Data!J69*Calculation!$B$7</f>
        <v>0</v>
      </c>
      <c r="K68" s="40">
        <f>Data!K69*Calculation!$B$9</f>
        <v>1</v>
      </c>
      <c r="L68" s="40">
        <f>Data!L69*Calculation!$B$9</f>
        <v>0</v>
      </c>
      <c r="M68" s="40">
        <f>Data!M69*Calculation!$B$9</f>
        <v>0</v>
      </c>
      <c r="N68" s="40">
        <f>Data!N69*Calculation!$B$9</f>
        <v>1</v>
      </c>
      <c r="O68" s="40">
        <f>Data!O69*Calculation!$B$11</f>
        <v>0</v>
      </c>
      <c r="P68" s="40">
        <f>Data!P69*Calculation!$B$11</f>
        <v>0</v>
      </c>
      <c r="Q68" s="40">
        <f>Data!Q69*Calculation!$B$11</f>
        <v>0</v>
      </c>
      <c r="R68" s="40">
        <f>Data!R69*Calculation!$B$11</f>
        <v>0</v>
      </c>
      <c r="S68" s="40">
        <f>Data!S69*Calculation!$B$13</f>
        <v>3</v>
      </c>
      <c r="T68" s="40">
        <f>Data!T69*Calculation!$B$13</f>
        <v>3</v>
      </c>
      <c r="U68" s="40">
        <f>Data!U69*Calculation!$B$13</f>
        <v>0</v>
      </c>
      <c r="V68" s="40">
        <f>Data!V69*Calculation!$B$13</f>
        <v>0</v>
      </c>
      <c r="W68" s="40">
        <f>Data!W69</f>
        <v>1</v>
      </c>
      <c r="X68" s="40">
        <f>Data!X69</f>
        <v>1</v>
      </c>
      <c r="Y68" s="40">
        <f>Data!Y69</f>
        <v>0</v>
      </c>
      <c r="Z68" s="40">
        <f>Data!Z69</f>
        <v>0</v>
      </c>
      <c r="AA68" s="40">
        <f>Data!AA69*Calculation!$B$15</f>
        <v>15</v>
      </c>
      <c r="AB68" s="40">
        <f>Data!AB69*Calculation!$B$15</f>
        <v>15</v>
      </c>
      <c r="AC68" s="40">
        <f>Data!AC69*Calculation!$B$15</f>
        <v>0</v>
      </c>
      <c r="AD68" s="40">
        <f>Data!AD69*Calculation!$B$15</f>
        <v>0</v>
      </c>
    </row>
    <row r="69" spans="1:30" x14ac:dyDescent="0.25">
      <c r="A69" s="39">
        <f>Data!A69</f>
        <v>66</v>
      </c>
      <c r="B69" s="40">
        <f>Data!B70</f>
        <v>66</v>
      </c>
      <c r="C69" s="40">
        <f>Data!C70*Calculation!$B$6</f>
        <v>0</v>
      </c>
      <c r="D69" s="40">
        <f>Data!D70*Calculation!$B$6</f>
        <v>1</v>
      </c>
      <c r="E69" s="40">
        <f>Data!E70*Calculation!$B$6</f>
        <v>0</v>
      </c>
      <c r="F69" s="40">
        <f>Data!F70*Calculation!$B$6</f>
        <v>0</v>
      </c>
      <c r="G69" s="40">
        <f>Data!G70*Calculation!$B$7</f>
        <v>0</v>
      </c>
      <c r="H69" s="40">
        <f>Data!H70*Calculation!$B$7</f>
        <v>0</v>
      </c>
      <c r="I69" s="40">
        <f>Data!I70*Calculation!$B$7</f>
        <v>0</v>
      </c>
      <c r="J69" s="40">
        <f>Data!J70*Calculation!$B$7</f>
        <v>0</v>
      </c>
      <c r="K69" s="40">
        <f>Data!K70*Calculation!$B$9</f>
        <v>1</v>
      </c>
      <c r="L69" s="40">
        <f>Data!L70*Calculation!$B$9</f>
        <v>0</v>
      </c>
      <c r="M69" s="40">
        <f>Data!M70*Calculation!$B$9</f>
        <v>0</v>
      </c>
      <c r="N69" s="40">
        <f>Data!N70*Calculation!$B$9</f>
        <v>1</v>
      </c>
      <c r="O69" s="40">
        <f>Data!O70*Calculation!$B$11</f>
        <v>0</v>
      </c>
      <c r="P69" s="40">
        <f>Data!P70*Calculation!$B$11</f>
        <v>0</v>
      </c>
      <c r="Q69" s="40">
        <f>Data!Q70*Calculation!$B$11</f>
        <v>0</v>
      </c>
      <c r="R69" s="40">
        <f>Data!R70*Calculation!$B$11</f>
        <v>0</v>
      </c>
      <c r="S69" s="40">
        <f>Data!S70*Calculation!$B$13</f>
        <v>3</v>
      </c>
      <c r="T69" s="40">
        <f>Data!T70*Calculation!$B$13</f>
        <v>3</v>
      </c>
      <c r="U69" s="40">
        <f>Data!U70*Calculation!$B$13</f>
        <v>0</v>
      </c>
      <c r="V69" s="40">
        <f>Data!V70*Calculation!$B$13</f>
        <v>0</v>
      </c>
      <c r="W69" s="40">
        <f>Data!W70</f>
        <v>1</v>
      </c>
      <c r="X69" s="40">
        <f>Data!X70</f>
        <v>1</v>
      </c>
      <c r="Y69" s="40">
        <f>Data!Y70</f>
        <v>0</v>
      </c>
      <c r="Z69" s="40">
        <f>Data!Z70</f>
        <v>0</v>
      </c>
      <c r="AA69" s="40">
        <f>Data!AA70*Calculation!$B$15</f>
        <v>15</v>
      </c>
      <c r="AB69" s="40">
        <f>Data!AB70*Calculation!$B$15</f>
        <v>15</v>
      </c>
      <c r="AC69" s="40">
        <f>Data!AC70*Calculation!$B$15</f>
        <v>0</v>
      </c>
      <c r="AD69" s="40">
        <f>Data!AD70*Calculation!$B$15</f>
        <v>0</v>
      </c>
    </row>
    <row r="70" spans="1:30" x14ac:dyDescent="0.25">
      <c r="A70" s="39">
        <f>Data!A70</f>
        <v>67</v>
      </c>
      <c r="B70" s="40">
        <f>Data!B71</f>
        <v>67</v>
      </c>
      <c r="C70" s="40">
        <f>Data!C71*Calculation!$B$6</f>
        <v>0</v>
      </c>
      <c r="D70" s="40">
        <f>Data!D71*Calculation!$B$6</f>
        <v>1</v>
      </c>
      <c r="E70" s="40">
        <f>Data!E71*Calculation!$B$6</f>
        <v>0</v>
      </c>
      <c r="F70" s="40">
        <f>Data!F71*Calculation!$B$6</f>
        <v>0</v>
      </c>
      <c r="G70" s="40">
        <f>Data!G71*Calculation!$B$7</f>
        <v>0</v>
      </c>
      <c r="H70" s="40">
        <f>Data!H71*Calculation!$B$7</f>
        <v>0</v>
      </c>
      <c r="I70" s="40">
        <f>Data!I71*Calculation!$B$7</f>
        <v>0</v>
      </c>
      <c r="J70" s="40">
        <f>Data!J71*Calculation!$B$7</f>
        <v>0</v>
      </c>
      <c r="K70" s="40">
        <f>Data!K71*Calculation!$B$9</f>
        <v>1</v>
      </c>
      <c r="L70" s="40">
        <f>Data!L71*Calculation!$B$9</f>
        <v>0</v>
      </c>
      <c r="M70" s="40">
        <f>Data!M71*Calculation!$B$9</f>
        <v>0</v>
      </c>
      <c r="N70" s="40">
        <f>Data!N71*Calculation!$B$9</f>
        <v>1</v>
      </c>
      <c r="O70" s="40">
        <f>Data!O71*Calculation!$B$11</f>
        <v>0</v>
      </c>
      <c r="P70" s="40">
        <f>Data!P71*Calculation!$B$11</f>
        <v>0</v>
      </c>
      <c r="Q70" s="40">
        <f>Data!Q71*Calculation!$B$11</f>
        <v>0</v>
      </c>
      <c r="R70" s="40">
        <f>Data!R71*Calculation!$B$11</f>
        <v>0</v>
      </c>
      <c r="S70" s="40">
        <f>Data!S71*Calculation!$B$13</f>
        <v>3</v>
      </c>
      <c r="T70" s="40">
        <f>Data!T71*Calculation!$B$13</f>
        <v>3</v>
      </c>
      <c r="U70" s="40">
        <f>Data!U71*Calculation!$B$13</f>
        <v>0</v>
      </c>
      <c r="V70" s="40">
        <f>Data!V71*Calculation!$B$13</f>
        <v>0</v>
      </c>
      <c r="W70" s="40">
        <f>Data!W71</f>
        <v>1</v>
      </c>
      <c r="X70" s="40">
        <f>Data!X71</f>
        <v>1</v>
      </c>
      <c r="Y70" s="40">
        <f>Data!Y71</f>
        <v>0</v>
      </c>
      <c r="Z70" s="40">
        <f>Data!Z71</f>
        <v>0</v>
      </c>
      <c r="AA70" s="40">
        <f>Data!AA71*Calculation!$B$15</f>
        <v>15</v>
      </c>
      <c r="AB70" s="40">
        <f>Data!AB71*Calculation!$B$15</f>
        <v>15</v>
      </c>
      <c r="AC70" s="40">
        <f>Data!AC71*Calculation!$B$15</f>
        <v>0</v>
      </c>
      <c r="AD70" s="40">
        <f>Data!AD71*Calculation!$B$15</f>
        <v>0</v>
      </c>
    </row>
    <row r="71" spans="1:30" x14ac:dyDescent="0.25">
      <c r="A71" s="39">
        <f>Data!A71</f>
        <v>68</v>
      </c>
      <c r="B71" s="40">
        <f>Data!B72</f>
        <v>68</v>
      </c>
      <c r="C71" s="40">
        <f>Data!C72*Calculation!$B$6</f>
        <v>0</v>
      </c>
      <c r="D71" s="40">
        <f>Data!D72*Calculation!$B$6</f>
        <v>1</v>
      </c>
      <c r="E71" s="40">
        <f>Data!E72*Calculation!$B$6</f>
        <v>0</v>
      </c>
      <c r="F71" s="40">
        <f>Data!F72*Calculation!$B$6</f>
        <v>0</v>
      </c>
      <c r="G71" s="40">
        <f>Data!G72*Calculation!$B$7</f>
        <v>0</v>
      </c>
      <c r="H71" s="40">
        <f>Data!H72*Calculation!$B$7</f>
        <v>0</v>
      </c>
      <c r="I71" s="40">
        <f>Data!I72*Calculation!$B$7</f>
        <v>0</v>
      </c>
      <c r="J71" s="40">
        <f>Data!J72*Calculation!$B$7</f>
        <v>0</v>
      </c>
      <c r="K71" s="40">
        <f>Data!K72*Calculation!$B$9</f>
        <v>1</v>
      </c>
      <c r="L71" s="40">
        <f>Data!L72*Calculation!$B$9</f>
        <v>0</v>
      </c>
      <c r="M71" s="40">
        <f>Data!M72*Calculation!$B$9</f>
        <v>0</v>
      </c>
      <c r="N71" s="40">
        <f>Data!N72*Calculation!$B$9</f>
        <v>1</v>
      </c>
      <c r="O71" s="40">
        <f>Data!O72*Calculation!$B$11</f>
        <v>0</v>
      </c>
      <c r="P71" s="40">
        <f>Data!P72*Calculation!$B$11</f>
        <v>0</v>
      </c>
      <c r="Q71" s="40">
        <f>Data!Q72*Calculation!$B$11</f>
        <v>0</v>
      </c>
      <c r="R71" s="40">
        <f>Data!R72*Calculation!$B$11</f>
        <v>0</v>
      </c>
      <c r="S71" s="40">
        <f>Data!S72*Calculation!$B$13</f>
        <v>3</v>
      </c>
      <c r="T71" s="40">
        <f>Data!T72*Calculation!$B$13</f>
        <v>3</v>
      </c>
      <c r="U71" s="40">
        <f>Data!U72*Calculation!$B$13</f>
        <v>0</v>
      </c>
      <c r="V71" s="40">
        <f>Data!V72*Calculation!$B$13</f>
        <v>0</v>
      </c>
      <c r="W71" s="40">
        <f>Data!W72</f>
        <v>1</v>
      </c>
      <c r="X71" s="40">
        <f>Data!X72</f>
        <v>1</v>
      </c>
      <c r="Y71" s="40">
        <f>Data!Y72</f>
        <v>0</v>
      </c>
      <c r="Z71" s="40">
        <f>Data!Z72</f>
        <v>0</v>
      </c>
      <c r="AA71" s="40">
        <f>Data!AA72*Calculation!$B$15</f>
        <v>15</v>
      </c>
      <c r="AB71" s="40">
        <f>Data!AB72*Calculation!$B$15</f>
        <v>15</v>
      </c>
      <c r="AC71" s="40">
        <f>Data!AC72*Calculation!$B$15</f>
        <v>0</v>
      </c>
      <c r="AD71" s="40">
        <f>Data!AD72*Calculation!$B$15</f>
        <v>0</v>
      </c>
    </row>
    <row r="72" spans="1:30" x14ac:dyDescent="0.25">
      <c r="A72" s="39">
        <f>Data!A72</f>
        <v>69</v>
      </c>
      <c r="B72" s="40">
        <f>Data!B73</f>
        <v>69</v>
      </c>
      <c r="C72" s="40">
        <f>Data!C73*Calculation!$B$6</f>
        <v>0</v>
      </c>
      <c r="D72" s="40">
        <f>Data!D73*Calculation!$B$6</f>
        <v>1</v>
      </c>
      <c r="E72" s="40">
        <f>Data!E73*Calculation!$B$6</f>
        <v>0</v>
      </c>
      <c r="F72" s="40">
        <f>Data!F73*Calculation!$B$6</f>
        <v>0</v>
      </c>
      <c r="G72" s="40">
        <f>Data!G73*Calculation!$B$7</f>
        <v>0</v>
      </c>
      <c r="H72" s="40">
        <f>Data!H73*Calculation!$B$7</f>
        <v>0</v>
      </c>
      <c r="I72" s="40">
        <f>Data!I73*Calculation!$B$7</f>
        <v>0</v>
      </c>
      <c r="J72" s="40">
        <f>Data!J73*Calculation!$B$7</f>
        <v>0</v>
      </c>
      <c r="K72" s="40">
        <f>Data!K73*Calculation!$B$9</f>
        <v>1</v>
      </c>
      <c r="L72" s="40">
        <f>Data!L73*Calculation!$B$9</f>
        <v>0</v>
      </c>
      <c r="M72" s="40">
        <f>Data!M73*Calculation!$B$9</f>
        <v>0</v>
      </c>
      <c r="N72" s="40">
        <f>Data!N73*Calculation!$B$9</f>
        <v>1</v>
      </c>
      <c r="O72" s="40">
        <f>Data!O73*Calculation!$B$11</f>
        <v>0</v>
      </c>
      <c r="P72" s="40">
        <f>Data!P73*Calculation!$B$11</f>
        <v>0</v>
      </c>
      <c r="Q72" s="40">
        <f>Data!Q73*Calculation!$B$11</f>
        <v>0</v>
      </c>
      <c r="R72" s="40">
        <f>Data!R73*Calculation!$B$11</f>
        <v>0</v>
      </c>
      <c r="S72" s="40">
        <f>Data!S73*Calculation!$B$13</f>
        <v>3</v>
      </c>
      <c r="T72" s="40">
        <f>Data!T73*Calculation!$B$13</f>
        <v>3</v>
      </c>
      <c r="U72" s="40">
        <f>Data!U73*Calculation!$B$13</f>
        <v>0</v>
      </c>
      <c r="V72" s="40">
        <f>Data!V73*Calculation!$B$13</f>
        <v>0</v>
      </c>
      <c r="W72" s="40">
        <f>Data!W73</f>
        <v>1</v>
      </c>
      <c r="X72" s="40">
        <f>Data!X73</f>
        <v>1</v>
      </c>
      <c r="Y72" s="40">
        <f>Data!Y73</f>
        <v>0</v>
      </c>
      <c r="Z72" s="40">
        <f>Data!Z73</f>
        <v>0</v>
      </c>
      <c r="AA72" s="40">
        <f>Data!AA73*Calculation!$B$15</f>
        <v>15</v>
      </c>
      <c r="AB72" s="40">
        <f>Data!AB73*Calculation!$B$15</f>
        <v>15</v>
      </c>
      <c r="AC72" s="40">
        <f>Data!AC73*Calculation!$B$15</f>
        <v>0</v>
      </c>
      <c r="AD72" s="40">
        <f>Data!AD73*Calculation!$B$15</f>
        <v>0</v>
      </c>
    </row>
    <row r="73" spans="1:30" x14ac:dyDescent="0.25">
      <c r="A73" s="39">
        <f>Data!A73</f>
        <v>70</v>
      </c>
      <c r="B73" s="40">
        <f>Data!B74</f>
        <v>70</v>
      </c>
      <c r="C73" s="40">
        <f>Data!C74*Calculation!$B$6</f>
        <v>0</v>
      </c>
      <c r="D73" s="40">
        <f>Data!D74*Calculation!$B$6</f>
        <v>1</v>
      </c>
      <c r="E73" s="40">
        <f>Data!E74*Calculation!$B$6</f>
        <v>0</v>
      </c>
      <c r="F73" s="40">
        <f>Data!F74*Calculation!$B$6</f>
        <v>0</v>
      </c>
      <c r="G73" s="40">
        <f>Data!G74*Calculation!$B$7</f>
        <v>0</v>
      </c>
      <c r="H73" s="40">
        <f>Data!H74*Calculation!$B$7</f>
        <v>0</v>
      </c>
      <c r="I73" s="40">
        <f>Data!I74*Calculation!$B$7</f>
        <v>0</v>
      </c>
      <c r="J73" s="40">
        <f>Data!J74*Calculation!$B$7</f>
        <v>0</v>
      </c>
      <c r="K73" s="40">
        <f>Data!K74*Calculation!$B$9</f>
        <v>1</v>
      </c>
      <c r="L73" s="40">
        <f>Data!L74*Calculation!$B$9</f>
        <v>0</v>
      </c>
      <c r="M73" s="40">
        <f>Data!M74*Calculation!$B$9</f>
        <v>0</v>
      </c>
      <c r="N73" s="40">
        <f>Data!N74*Calculation!$B$9</f>
        <v>1</v>
      </c>
      <c r="O73" s="40">
        <f>Data!O74*Calculation!$B$11</f>
        <v>0</v>
      </c>
      <c r="P73" s="40">
        <f>Data!P74*Calculation!$B$11</f>
        <v>0</v>
      </c>
      <c r="Q73" s="40">
        <f>Data!Q74*Calculation!$B$11</f>
        <v>0</v>
      </c>
      <c r="R73" s="40">
        <f>Data!R74*Calculation!$B$11</f>
        <v>0</v>
      </c>
      <c r="S73" s="40">
        <f>Data!S74*Calculation!$B$13</f>
        <v>3</v>
      </c>
      <c r="T73" s="40">
        <f>Data!T74*Calculation!$B$13</f>
        <v>3</v>
      </c>
      <c r="U73" s="40">
        <f>Data!U74*Calculation!$B$13</f>
        <v>0</v>
      </c>
      <c r="V73" s="40">
        <f>Data!V74*Calculation!$B$13</f>
        <v>0</v>
      </c>
      <c r="W73" s="40">
        <f>Data!W74</f>
        <v>1</v>
      </c>
      <c r="X73" s="40">
        <f>Data!X74</f>
        <v>1</v>
      </c>
      <c r="Y73" s="40">
        <f>Data!Y74</f>
        <v>0</v>
      </c>
      <c r="Z73" s="40">
        <f>Data!Z74</f>
        <v>0</v>
      </c>
      <c r="AA73" s="40">
        <f>Data!AA74*Calculation!$B$15</f>
        <v>15</v>
      </c>
      <c r="AB73" s="40">
        <f>Data!AB74*Calculation!$B$15</f>
        <v>15</v>
      </c>
      <c r="AC73" s="40">
        <f>Data!AC74*Calculation!$B$15</f>
        <v>0</v>
      </c>
      <c r="AD73" s="40">
        <f>Data!AD74*Calculation!$B$15</f>
        <v>0</v>
      </c>
    </row>
    <row r="74" spans="1:30" x14ac:dyDescent="0.25">
      <c r="A74" s="39">
        <f>Data!A74</f>
        <v>71</v>
      </c>
      <c r="B74" s="40">
        <f>Data!B75</f>
        <v>71</v>
      </c>
      <c r="C74" s="40">
        <f>Data!C75*Calculation!$B$6</f>
        <v>0</v>
      </c>
      <c r="D74" s="40">
        <f>Data!D75*Calculation!$B$6</f>
        <v>1</v>
      </c>
      <c r="E74" s="40">
        <f>Data!E75*Calculation!$B$6</f>
        <v>0</v>
      </c>
      <c r="F74" s="40">
        <f>Data!F75*Calculation!$B$6</f>
        <v>0</v>
      </c>
      <c r="G74" s="40">
        <f>Data!G75*Calculation!$B$7</f>
        <v>0</v>
      </c>
      <c r="H74" s="40">
        <f>Data!H75*Calculation!$B$7</f>
        <v>0</v>
      </c>
      <c r="I74" s="40">
        <f>Data!I75*Calculation!$B$7</f>
        <v>0</v>
      </c>
      <c r="J74" s="40">
        <f>Data!J75*Calculation!$B$7</f>
        <v>0</v>
      </c>
      <c r="K74" s="40">
        <f>Data!K75*Calculation!$B$9</f>
        <v>1</v>
      </c>
      <c r="L74" s="40">
        <f>Data!L75*Calculation!$B$9</f>
        <v>0</v>
      </c>
      <c r="M74" s="40">
        <f>Data!M75*Calculation!$B$9</f>
        <v>1</v>
      </c>
      <c r="N74" s="40">
        <f>Data!N75*Calculation!$B$9</f>
        <v>1</v>
      </c>
      <c r="O74" s="40">
        <f>Data!O75*Calculation!$B$11</f>
        <v>0</v>
      </c>
      <c r="P74" s="40">
        <f>Data!P75*Calculation!$B$11</f>
        <v>0</v>
      </c>
      <c r="Q74" s="40">
        <f>Data!Q75*Calculation!$B$11</f>
        <v>0</v>
      </c>
      <c r="R74" s="40">
        <f>Data!R75*Calculation!$B$11</f>
        <v>0</v>
      </c>
      <c r="S74" s="40">
        <f>Data!S75*Calculation!$B$13</f>
        <v>3</v>
      </c>
      <c r="T74" s="40">
        <f>Data!T75*Calculation!$B$13</f>
        <v>3</v>
      </c>
      <c r="U74" s="40">
        <f>Data!U75*Calculation!$B$13</f>
        <v>3</v>
      </c>
      <c r="V74" s="40">
        <f>Data!V75*Calculation!$B$13</f>
        <v>0</v>
      </c>
      <c r="W74" s="40">
        <f>Data!W75</f>
        <v>1</v>
      </c>
      <c r="X74" s="40">
        <f>Data!X75</f>
        <v>1</v>
      </c>
      <c r="Y74" s="40">
        <f>Data!Y75</f>
        <v>0</v>
      </c>
      <c r="Z74" s="40">
        <f>Data!Z75</f>
        <v>0</v>
      </c>
      <c r="AA74" s="40">
        <f>Data!AA75*Calculation!$B$15</f>
        <v>15</v>
      </c>
      <c r="AB74" s="40">
        <f>Data!AB75*Calculation!$B$15</f>
        <v>15</v>
      </c>
      <c r="AC74" s="40">
        <f>Data!AC75*Calculation!$B$15</f>
        <v>0</v>
      </c>
      <c r="AD74" s="40">
        <f>Data!AD75*Calculation!$B$15</f>
        <v>0</v>
      </c>
    </row>
    <row r="75" spans="1:30" x14ac:dyDescent="0.25">
      <c r="A75" s="39">
        <f>Data!A75</f>
        <v>72</v>
      </c>
      <c r="B75" s="40">
        <f>Data!B76</f>
        <v>72</v>
      </c>
      <c r="C75" s="40">
        <f>Data!C76*Calculation!$B$6</f>
        <v>0</v>
      </c>
      <c r="D75" s="40">
        <f>Data!D76*Calculation!$B$6</f>
        <v>1</v>
      </c>
      <c r="E75" s="40">
        <f>Data!E76*Calculation!$B$6</f>
        <v>0</v>
      </c>
      <c r="F75" s="40">
        <f>Data!F76*Calculation!$B$6</f>
        <v>0</v>
      </c>
      <c r="G75" s="40">
        <f>Data!G76*Calculation!$B$7</f>
        <v>0</v>
      </c>
      <c r="H75" s="40">
        <f>Data!H76*Calculation!$B$7</f>
        <v>0</v>
      </c>
      <c r="I75" s="40">
        <f>Data!I76*Calculation!$B$7</f>
        <v>0</v>
      </c>
      <c r="J75" s="40">
        <f>Data!J76*Calculation!$B$7</f>
        <v>0</v>
      </c>
      <c r="K75" s="40">
        <f>Data!K76*Calculation!$B$9</f>
        <v>1</v>
      </c>
      <c r="L75" s="40">
        <f>Data!L76*Calculation!$B$9</f>
        <v>0</v>
      </c>
      <c r="M75" s="40">
        <f>Data!M76*Calculation!$B$9</f>
        <v>0</v>
      </c>
      <c r="N75" s="40">
        <f>Data!N76*Calculation!$B$9</f>
        <v>1</v>
      </c>
      <c r="O75" s="40">
        <f>Data!O76*Calculation!$B$11</f>
        <v>0</v>
      </c>
      <c r="P75" s="40">
        <f>Data!P76*Calculation!$B$11</f>
        <v>0</v>
      </c>
      <c r="Q75" s="40">
        <f>Data!Q76*Calculation!$B$11</f>
        <v>0</v>
      </c>
      <c r="R75" s="40">
        <f>Data!R76*Calculation!$B$11</f>
        <v>0</v>
      </c>
      <c r="S75" s="40">
        <f>Data!S76*Calculation!$B$13</f>
        <v>3</v>
      </c>
      <c r="T75" s="40">
        <f>Data!T76*Calculation!$B$13</f>
        <v>3</v>
      </c>
      <c r="U75" s="40">
        <f>Data!U76*Calculation!$B$13</f>
        <v>0</v>
      </c>
      <c r="V75" s="40">
        <f>Data!V76*Calculation!$B$13</f>
        <v>0</v>
      </c>
      <c r="W75" s="40">
        <f>Data!W76</f>
        <v>1</v>
      </c>
      <c r="X75" s="40">
        <f>Data!X76</f>
        <v>1</v>
      </c>
      <c r="Y75" s="40">
        <f>Data!Y76</f>
        <v>0</v>
      </c>
      <c r="Z75" s="40">
        <f>Data!Z76</f>
        <v>0</v>
      </c>
      <c r="AA75" s="40">
        <f>Data!AA76*Calculation!$B$15</f>
        <v>15</v>
      </c>
      <c r="AB75" s="40">
        <f>Data!AB76*Calculation!$B$15</f>
        <v>15</v>
      </c>
      <c r="AC75" s="40">
        <f>Data!AC76*Calculation!$B$15</f>
        <v>0</v>
      </c>
      <c r="AD75" s="40">
        <f>Data!AD76*Calculation!$B$15</f>
        <v>0</v>
      </c>
    </row>
    <row r="76" spans="1:30" x14ac:dyDescent="0.25">
      <c r="A76" s="39">
        <f>Data!A76</f>
        <v>73</v>
      </c>
      <c r="B76" s="40">
        <f>Data!B77</f>
        <v>73</v>
      </c>
      <c r="C76" s="40">
        <f>Data!C77*Calculation!$B$6</f>
        <v>0</v>
      </c>
      <c r="D76" s="40">
        <f>Data!D77*Calculation!$B$6</f>
        <v>1</v>
      </c>
      <c r="E76" s="40">
        <f>Data!E77*Calculation!$B$6</f>
        <v>0</v>
      </c>
      <c r="F76" s="40">
        <f>Data!F77*Calculation!$B$6</f>
        <v>0</v>
      </c>
      <c r="G76" s="40">
        <f>Data!G77*Calculation!$B$7</f>
        <v>0</v>
      </c>
      <c r="H76" s="40">
        <f>Data!H77*Calculation!$B$7</f>
        <v>0</v>
      </c>
      <c r="I76" s="40">
        <f>Data!I77*Calculation!$B$7</f>
        <v>0</v>
      </c>
      <c r="J76" s="40">
        <f>Data!J77*Calculation!$B$7</f>
        <v>0</v>
      </c>
      <c r="K76" s="40">
        <f>Data!K77*Calculation!$B$9</f>
        <v>1</v>
      </c>
      <c r="L76" s="40">
        <f>Data!L77*Calculation!$B$9</f>
        <v>0</v>
      </c>
      <c r="M76" s="40">
        <f>Data!M77*Calculation!$B$9</f>
        <v>0</v>
      </c>
      <c r="N76" s="40">
        <f>Data!N77*Calculation!$B$9</f>
        <v>1</v>
      </c>
      <c r="O76" s="40">
        <f>Data!O77*Calculation!$B$11</f>
        <v>0</v>
      </c>
      <c r="P76" s="40">
        <f>Data!P77*Calculation!$B$11</f>
        <v>0</v>
      </c>
      <c r="Q76" s="40">
        <f>Data!Q77*Calculation!$B$11</f>
        <v>0</v>
      </c>
      <c r="R76" s="40">
        <f>Data!R77*Calculation!$B$11</f>
        <v>0</v>
      </c>
      <c r="S76" s="40">
        <f>Data!S77*Calculation!$B$13</f>
        <v>3</v>
      </c>
      <c r="T76" s="40">
        <f>Data!T77*Calculation!$B$13</f>
        <v>3</v>
      </c>
      <c r="U76" s="40">
        <f>Data!U77*Calculation!$B$13</f>
        <v>0</v>
      </c>
      <c r="V76" s="40">
        <f>Data!V77*Calculation!$B$13</f>
        <v>0</v>
      </c>
      <c r="W76" s="40">
        <f>Data!W77</f>
        <v>1</v>
      </c>
      <c r="X76" s="40">
        <f>Data!X77</f>
        <v>1</v>
      </c>
      <c r="Y76" s="40">
        <f>Data!Y77</f>
        <v>0</v>
      </c>
      <c r="Z76" s="40">
        <f>Data!Z77</f>
        <v>0</v>
      </c>
      <c r="AA76" s="40">
        <f>Data!AA77*Calculation!$B$15</f>
        <v>15</v>
      </c>
      <c r="AB76" s="40">
        <f>Data!AB77*Calculation!$B$15</f>
        <v>15</v>
      </c>
      <c r="AC76" s="40">
        <f>Data!AC77*Calculation!$B$15</f>
        <v>0</v>
      </c>
      <c r="AD76" s="40">
        <f>Data!AD77*Calculation!$B$15</f>
        <v>0</v>
      </c>
    </row>
    <row r="77" spans="1:30" x14ac:dyDescent="0.25">
      <c r="A77" s="39">
        <f>Data!A77</f>
        <v>74</v>
      </c>
      <c r="B77" s="40">
        <f>Data!B78</f>
        <v>74</v>
      </c>
      <c r="C77" s="40">
        <f>Data!C78*Calculation!$B$6</f>
        <v>0</v>
      </c>
      <c r="D77" s="40">
        <f>Data!D78*Calculation!$B$6</f>
        <v>1</v>
      </c>
      <c r="E77" s="40">
        <f>Data!E78*Calculation!$B$6</f>
        <v>0</v>
      </c>
      <c r="F77" s="40">
        <f>Data!F78*Calculation!$B$6</f>
        <v>0</v>
      </c>
      <c r="G77" s="40">
        <f>Data!G78*Calculation!$B$7</f>
        <v>0</v>
      </c>
      <c r="H77" s="40">
        <f>Data!H78*Calculation!$B$7</f>
        <v>0</v>
      </c>
      <c r="I77" s="40">
        <f>Data!I78*Calculation!$B$7</f>
        <v>0</v>
      </c>
      <c r="J77" s="40">
        <f>Data!J78*Calculation!$B$7</f>
        <v>0</v>
      </c>
      <c r="K77" s="40">
        <f>Data!K78*Calculation!$B$9</f>
        <v>1</v>
      </c>
      <c r="L77" s="40">
        <f>Data!L78*Calculation!$B$9</f>
        <v>0</v>
      </c>
      <c r="M77" s="40">
        <f>Data!M78*Calculation!$B$9</f>
        <v>0</v>
      </c>
      <c r="N77" s="40">
        <f>Data!N78*Calculation!$B$9</f>
        <v>1</v>
      </c>
      <c r="O77" s="40">
        <f>Data!O78*Calculation!$B$11</f>
        <v>0</v>
      </c>
      <c r="P77" s="40">
        <f>Data!P78*Calculation!$B$11</f>
        <v>0</v>
      </c>
      <c r="Q77" s="40">
        <f>Data!Q78*Calculation!$B$11</f>
        <v>0</v>
      </c>
      <c r="R77" s="40">
        <f>Data!R78*Calculation!$B$11</f>
        <v>0</v>
      </c>
      <c r="S77" s="40">
        <f>Data!S78*Calculation!$B$13</f>
        <v>3</v>
      </c>
      <c r="T77" s="40">
        <f>Data!T78*Calculation!$B$13</f>
        <v>3</v>
      </c>
      <c r="U77" s="40">
        <f>Data!U78*Calculation!$B$13</f>
        <v>0</v>
      </c>
      <c r="V77" s="40">
        <f>Data!V78*Calculation!$B$13</f>
        <v>0</v>
      </c>
      <c r="W77" s="40">
        <f>Data!W78</f>
        <v>1</v>
      </c>
      <c r="X77" s="40">
        <f>Data!X78</f>
        <v>1</v>
      </c>
      <c r="Y77" s="40">
        <f>Data!Y78</f>
        <v>0</v>
      </c>
      <c r="Z77" s="40">
        <f>Data!Z78</f>
        <v>0</v>
      </c>
      <c r="AA77" s="40">
        <f>Data!AA78*Calculation!$B$15</f>
        <v>15</v>
      </c>
      <c r="AB77" s="40">
        <f>Data!AB78*Calculation!$B$15</f>
        <v>15</v>
      </c>
      <c r="AC77" s="40">
        <f>Data!AC78*Calculation!$B$15</f>
        <v>0</v>
      </c>
      <c r="AD77" s="40">
        <f>Data!AD78*Calculation!$B$15</f>
        <v>0</v>
      </c>
    </row>
    <row r="78" spans="1:30" x14ac:dyDescent="0.25">
      <c r="A78" s="39">
        <f>Data!A78</f>
        <v>75</v>
      </c>
      <c r="B78" s="40">
        <f>Data!B79</f>
        <v>75</v>
      </c>
      <c r="C78" s="40">
        <f>Data!C79*Calculation!$B$6</f>
        <v>0</v>
      </c>
      <c r="D78" s="40">
        <f>Data!D79*Calculation!$B$6</f>
        <v>1</v>
      </c>
      <c r="E78" s="40">
        <f>Data!E79*Calculation!$B$6</f>
        <v>0</v>
      </c>
      <c r="F78" s="40">
        <f>Data!F79*Calculation!$B$6</f>
        <v>0</v>
      </c>
      <c r="G78" s="40">
        <f>Data!G79*Calculation!$B$7</f>
        <v>0</v>
      </c>
      <c r="H78" s="40">
        <f>Data!H79*Calculation!$B$7</f>
        <v>0</v>
      </c>
      <c r="I78" s="40">
        <f>Data!I79*Calculation!$B$7</f>
        <v>0</v>
      </c>
      <c r="J78" s="40">
        <f>Data!J79*Calculation!$B$7</f>
        <v>0</v>
      </c>
      <c r="K78" s="40">
        <f>Data!K79*Calculation!$B$9</f>
        <v>1</v>
      </c>
      <c r="L78" s="40">
        <f>Data!L79*Calculation!$B$9</f>
        <v>0</v>
      </c>
      <c r="M78" s="40">
        <f>Data!M79*Calculation!$B$9</f>
        <v>0</v>
      </c>
      <c r="N78" s="40">
        <f>Data!N79*Calculation!$B$9</f>
        <v>1</v>
      </c>
      <c r="O78" s="40">
        <f>Data!O79*Calculation!$B$11</f>
        <v>0</v>
      </c>
      <c r="P78" s="40">
        <f>Data!P79*Calculation!$B$11</f>
        <v>0</v>
      </c>
      <c r="Q78" s="40">
        <f>Data!Q79*Calculation!$B$11</f>
        <v>0</v>
      </c>
      <c r="R78" s="40">
        <f>Data!R79*Calculation!$B$11</f>
        <v>0</v>
      </c>
      <c r="S78" s="40">
        <f>Data!S79*Calculation!$B$13</f>
        <v>3</v>
      </c>
      <c r="T78" s="40">
        <f>Data!T79*Calculation!$B$13</f>
        <v>3</v>
      </c>
      <c r="U78" s="40">
        <f>Data!U79*Calculation!$B$13</f>
        <v>0</v>
      </c>
      <c r="V78" s="40">
        <f>Data!V79*Calculation!$B$13</f>
        <v>0</v>
      </c>
      <c r="W78" s="40">
        <f>Data!W79</f>
        <v>1</v>
      </c>
      <c r="X78" s="40">
        <f>Data!X79</f>
        <v>1</v>
      </c>
      <c r="Y78" s="40">
        <f>Data!Y79</f>
        <v>0</v>
      </c>
      <c r="Z78" s="40">
        <f>Data!Z79</f>
        <v>0</v>
      </c>
      <c r="AA78" s="40">
        <f>Data!AA79*Calculation!$B$15</f>
        <v>15</v>
      </c>
      <c r="AB78" s="40">
        <f>Data!AB79*Calculation!$B$15</f>
        <v>15</v>
      </c>
      <c r="AC78" s="40">
        <f>Data!AC79*Calculation!$B$15</f>
        <v>0</v>
      </c>
      <c r="AD78" s="40">
        <f>Data!AD79*Calculation!$B$15</f>
        <v>0</v>
      </c>
    </row>
    <row r="79" spans="1:30" x14ac:dyDescent="0.25">
      <c r="A79" s="39">
        <f>Data!A79</f>
        <v>76</v>
      </c>
      <c r="B79" s="40">
        <f>Data!B80</f>
        <v>76</v>
      </c>
      <c r="C79" s="40">
        <f>Data!C80*Calculation!$B$6</f>
        <v>0</v>
      </c>
      <c r="D79" s="40">
        <f>Data!D80*Calculation!$B$6</f>
        <v>1</v>
      </c>
      <c r="E79" s="40">
        <f>Data!E80*Calculation!$B$6</f>
        <v>0</v>
      </c>
      <c r="F79" s="40">
        <f>Data!F80*Calculation!$B$6</f>
        <v>0</v>
      </c>
      <c r="G79" s="40">
        <f>Data!G80*Calculation!$B$7</f>
        <v>0</v>
      </c>
      <c r="H79" s="40">
        <f>Data!H80*Calculation!$B$7</f>
        <v>0</v>
      </c>
      <c r="I79" s="40">
        <f>Data!I80*Calculation!$B$7</f>
        <v>0</v>
      </c>
      <c r="J79" s="40">
        <f>Data!J80*Calculation!$B$7</f>
        <v>0</v>
      </c>
      <c r="K79" s="40">
        <f>Data!K80*Calculation!$B$9</f>
        <v>1</v>
      </c>
      <c r="L79" s="40">
        <f>Data!L80*Calculation!$B$9</f>
        <v>0</v>
      </c>
      <c r="M79" s="40">
        <f>Data!M80*Calculation!$B$9</f>
        <v>0</v>
      </c>
      <c r="N79" s="40">
        <f>Data!N80*Calculation!$B$9</f>
        <v>1</v>
      </c>
      <c r="O79" s="40">
        <f>Data!O80*Calculation!$B$11</f>
        <v>0</v>
      </c>
      <c r="P79" s="40">
        <f>Data!P80*Calculation!$B$11</f>
        <v>0</v>
      </c>
      <c r="Q79" s="40">
        <f>Data!Q80*Calculation!$B$11</f>
        <v>0</v>
      </c>
      <c r="R79" s="40">
        <f>Data!R80*Calculation!$B$11</f>
        <v>0</v>
      </c>
      <c r="S79" s="40">
        <f>Data!S80*Calculation!$B$13</f>
        <v>3</v>
      </c>
      <c r="T79" s="40">
        <f>Data!T80*Calculation!$B$13</f>
        <v>3</v>
      </c>
      <c r="U79" s="40">
        <f>Data!U80*Calculation!$B$13</f>
        <v>0</v>
      </c>
      <c r="V79" s="40">
        <f>Data!V80*Calculation!$B$13</f>
        <v>0</v>
      </c>
      <c r="W79" s="40">
        <f>Data!W80</f>
        <v>1</v>
      </c>
      <c r="X79" s="40">
        <f>Data!X80</f>
        <v>1</v>
      </c>
      <c r="Y79" s="40">
        <f>Data!Y80</f>
        <v>0</v>
      </c>
      <c r="Z79" s="40">
        <f>Data!Z80</f>
        <v>0</v>
      </c>
      <c r="AA79" s="40">
        <f>Data!AA80*Calculation!$B$15</f>
        <v>15</v>
      </c>
      <c r="AB79" s="40">
        <f>Data!AB80*Calculation!$B$15</f>
        <v>15</v>
      </c>
      <c r="AC79" s="40">
        <f>Data!AC80*Calculation!$B$15</f>
        <v>0</v>
      </c>
      <c r="AD79" s="40">
        <f>Data!AD80*Calculation!$B$15</f>
        <v>0</v>
      </c>
    </row>
    <row r="80" spans="1:30" x14ac:dyDescent="0.25">
      <c r="A80" s="39">
        <f>Data!A80</f>
        <v>77</v>
      </c>
      <c r="B80" s="40">
        <f>Data!B81</f>
        <v>77</v>
      </c>
      <c r="C80" s="40">
        <f>Data!C81*Calculation!$B$6</f>
        <v>0</v>
      </c>
      <c r="D80" s="40">
        <f>Data!D81*Calculation!$B$6</f>
        <v>1</v>
      </c>
      <c r="E80" s="40">
        <f>Data!E81*Calculation!$B$6</f>
        <v>0</v>
      </c>
      <c r="F80" s="40">
        <f>Data!F81*Calculation!$B$6</f>
        <v>0</v>
      </c>
      <c r="G80" s="40">
        <f>Data!G81*Calculation!$B$7</f>
        <v>0</v>
      </c>
      <c r="H80" s="40">
        <f>Data!H81*Calculation!$B$7</f>
        <v>0</v>
      </c>
      <c r="I80" s="40">
        <f>Data!I81*Calculation!$B$7</f>
        <v>0</v>
      </c>
      <c r="J80" s="40">
        <f>Data!J81*Calculation!$B$7</f>
        <v>0</v>
      </c>
      <c r="K80" s="40">
        <f>Data!K81*Calculation!$B$9</f>
        <v>1</v>
      </c>
      <c r="L80" s="40">
        <f>Data!L81*Calculation!$B$9</f>
        <v>0</v>
      </c>
      <c r="M80" s="40">
        <f>Data!M81*Calculation!$B$9</f>
        <v>0</v>
      </c>
      <c r="N80" s="40">
        <f>Data!N81*Calculation!$B$9</f>
        <v>1</v>
      </c>
      <c r="O80" s="40">
        <f>Data!O81*Calculation!$B$11</f>
        <v>0</v>
      </c>
      <c r="P80" s="40">
        <f>Data!P81*Calculation!$B$11</f>
        <v>0</v>
      </c>
      <c r="Q80" s="40">
        <f>Data!Q81*Calculation!$B$11</f>
        <v>0</v>
      </c>
      <c r="R80" s="40">
        <f>Data!R81*Calculation!$B$11</f>
        <v>0</v>
      </c>
      <c r="S80" s="40">
        <f>Data!S81*Calculation!$B$13</f>
        <v>3</v>
      </c>
      <c r="T80" s="40">
        <f>Data!T81*Calculation!$B$13</f>
        <v>3</v>
      </c>
      <c r="U80" s="40">
        <f>Data!U81*Calculation!$B$13</f>
        <v>0</v>
      </c>
      <c r="V80" s="40">
        <f>Data!V81*Calculation!$B$13</f>
        <v>0</v>
      </c>
      <c r="W80" s="40">
        <f>Data!W81</f>
        <v>1</v>
      </c>
      <c r="X80" s="40">
        <f>Data!X81</f>
        <v>1</v>
      </c>
      <c r="Y80" s="40">
        <f>Data!Y81</f>
        <v>0</v>
      </c>
      <c r="Z80" s="40">
        <f>Data!Z81</f>
        <v>0</v>
      </c>
      <c r="AA80" s="40">
        <f>Data!AA81*Calculation!$B$15</f>
        <v>15</v>
      </c>
      <c r="AB80" s="40">
        <f>Data!AB81*Calculation!$B$15</f>
        <v>15</v>
      </c>
      <c r="AC80" s="40">
        <f>Data!AC81*Calculation!$B$15</f>
        <v>0</v>
      </c>
      <c r="AD80" s="40">
        <f>Data!AD81*Calculation!$B$15</f>
        <v>0</v>
      </c>
    </row>
    <row r="81" spans="1:30" x14ac:dyDescent="0.25">
      <c r="A81" s="39">
        <f>Data!A81</f>
        <v>78</v>
      </c>
      <c r="B81" s="40">
        <f>Data!B82</f>
        <v>78</v>
      </c>
      <c r="C81" s="40">
        <f>Data!C82*Calculation!$B$6</f>
        <v>0</v>
      </c>
      <c r="D81" s="40">
        <f>Data!D82*Calculation!$B$6</f>
        <v>1</v>
      </c>
      <c r="E81" s="40">
        <f>Data!E82*Calculation!$B$6</f>
        <v>0</v>
      </c>
      <c r="F81" s="40">
        <f>Data!F82*Calculation!$B$6</f>
        <v>0</v>
      </c>
      <c r="G81" s="40">
        <f>Data!G82*Calculation!$B$7</f>
        <v>0</v>
      </c>
      <c r="H81" s="40">
        <f>Data!H82*Calculation!$B$7</f>
        <v>0</v>
      </c>
      <c r="I81" s="40">
        <f>Data!I82*Calculation!$B$7</f>
        <v>0</v>
      </c>
      <c r="J81" s="40">
        <f>Data!J82*Calculation!$B$7</f>
        <v>0</v>
      </c>
      <c r="K81" s="40">
        <f>Data!K82*Calculation!$B$9</f>
        <v>1</v>
      </c>
      <c r="L81" s="40">
        <f>Data!L82*Calculation!$B$9</f>
        <v>0</v>
      </c>
      <c r="M81" s="40">
        <f>Data!M82*Calculation!$B$9</f>
        <v>1</v>
      </c>
      <c r="N81" s="40">
        <f>Data!N82*Calculation!$B$9</f>
        <v>1</v>
      </c>
      <c r="O81" s="40">
        <f>Data!O82*Calculation!$B$11</f>
        <v>0</v>
      </c>
      <c r="P81" s="40">
        <f>Data!P82*Calculation!$B$11</f>
        <v>0</v>
      </c>
      <c r="Q81" s="40">
        <f>Data!Q82*Calculation!$B$11</f>
        <v>0</v>
      </c>
      <c r="R81" s="40">
        <f>Data!R82*Calculation!$B$11</f>
        <v>0</v>
      </c>
      <c r="S81" s="40">
        <f>Data!S82*Calculation!$B$13</f>
        <v>3</v>
      </c>
      <c r="T81" s="40">
        <f>Data!T82*Calculation!$B$13</f>
        <v>3</v>
      </c>
      <c r="U81" s="40">
        <f>Data!U82*Calculation!$B$13</f>
        <v>3</v>
      </c>
      <c r="V81" s="40">
        <f>Data!V82*Calculation!$B$13</f>
        <v>0</v>
      </c>
      <c r="W81" s="40">
        <f>Data!W82</f>
        <v>1</v>
      </c>
      <c r="X81" s="40">
        <f>Data!X82</f>
        <v>1</v>
      </c>
      <c r="Y81" s="40">
        <f>Data!Y82</f>
        <v>0</v>
      </c>
      <c r="Z81" s="40">
        <f>Data!Z82</f>
        <v>0</v>
      </c>
      <c r="AA81" s="40">
        <f>Data!AA82*Calculation!$B$15</f>
        <v>15</v>
      </c>
      <c r="AB81" s="40">
        <f>Data!AB82*Calculation!$B$15</f>
        <v>15</v>
      </c>
      <c r="AC81" s="40">
        <f>Data!AC82*Calculation!$B$15</f>
        <v>0</v>
      </c>
      <c r="AD81" s="40">
        <f>Data!AD82*Calculation!$B$15</f>
        <v>0</v>
      </c>
    </row>
    <row r="82" spans="1:30" x14ac:dyDescent="0.25">
      <c r="A82" s="39">
        <f>Data!A82</f>
        <v>79</v>
      </c>
      <c r="B82" s="40">
        <f>Data!B83</f>
        <v>79</v>
      </c>
      <c r="C82" s="40">
        <f>Data!C83*Calculation!$B$6</f>
        <v>0</v>
      </c>
      <c r="D82" s="40">
        <f>Data!D83*Calculation!$B$6</f>
        <v>1</v>
      </c>
      <c r="E82" s="40">
        <f>Data!E83*Calculation!$B$6</f>
        <v>0</v>
      </c>
      <c r="F82" s="40">
        <f>Data!F83*Calculation!$B$6</f>
        <v>0</v>
      </c>
      <c r="G82" s="40">
        <f>Data!G83*Calculation!$B$7</f>
        <v>0</v>
      </c>
      <c r="H82" s="40">
        <f>Data!H83*Calculation!$B$7</f>
        <v>0</v>
      </c>
      <c r="I82" s="40">
        <f>Data!I83*Calculation!$B$7</f>
        <v>0</v>
      </c>
      <c r="J82" s="40">
        <f>Data!J83*Calculation!$B$7</f>
        <v>0</v>
      </c>
      <c r="K82" s="40">
        <f>Data!K83*Calculation!$B$9</f>
        <v>1</v>
      </c>
      <c r="L82" s="40">
        <f>Data!L83*Calculation!$B$9</f>
        <v>0</v>
      </c>
      <c r="M82" s="40">
        <f>Data!M83*Calculation!$B$9</f>
        <v>0</v>
      </c>
      <c r="N82" s="40">
        <f>Data!N83*Calculation!$B$9</f>
        <v>1</v>
      </c>
      <c r="O82" s="40">
        <f>Data!O83*Calculation!$B$11</f>
        <v>0</v>
      </c>
      <c r="P82" s="40">
        <f>Data!P83*Calculation!$B$11</f>
        <v>0</v>
      </c>
      <c r="Q82" s="40">
        <f>Data!Q83*Calculation!$B$11</f>
        <v>0</v>
      </c>
      <c r="R82" s="40">
        <f>Data!R83*Calculation!$B$11</f>
        <v>0</v>
      </c>
      <c r="S82" s="40">
        <f>Data!S83*Calculation!$B$13</f>
        <v>3</v>
      </c>
      <c r="T82" s="40">
        <f>Data!T83*Calculation!$B$13</f>
        <v>3</v>
      </c>
      <c r="U82" s="40">
        <f>Data!U83*Calculation!$B$13</f>
        <v>0</v>
      </c>
      <c r="V82" s="40">
        <f>Data!V83*Calculation!$B$13</f>
        <v>0</v>
      </c>
      <c r="W82" s="40">
        <f>Data!W83</f>
        <v>1</v>
      </c>
      <c r="X82" s="40">
        <f>Data!X83</f>
        <v>1</v>
      </c>
      <c r="Y82" s="40">
        <f>Data!Y83</f>
        <v>0</v>
      </c>
      <c r="Z82" s="40">
        <f>Data!Z83</f>
        <v>0</v>
      </c>
      <c r="AA82" s="40">
        <f>Data!AA83*Calculation!$B$15</f>
        <v>15</v>
      </c>
      <c r="AB82" s="40">
        <f>Data!AB83*Calculation!$B$15</f>
        <v>15</v>
      </c>
      <c r="AC82" s="40">
        <f>Data!AC83*Calculation!$B$15</f>
        <v>0</v>
      </c>
      <c r="AD82" s="40">
        <f>Data!AD83*Calculation!$B$15</f>
        <v>0</v>
      </c>
    </row>
    <row r="83" spans="1:30" x14ac:dyDescent="0.25">
      <c r="A83" s="39">
        <f>Data!A83</f>
        <v>80</v>
      </c>
      <c r="B83" s="40">
        <f>Data!B84</f>
        <v>80</v>
      </c>
      <c r="C83" s="40">
        <f>Data!C84*Calculation!$B$6</f>
        <v>0</v>
      </c>
      <c r="D83" s="40">
        <f>Data!D84*Calculation!$B$6</f>
        <v>1</v>
      </c>
      <c r="E83" s="40">
        <f>Data!E84*Calculation!$B$6</f>
        <v>0</v>
      </c>
      <c r="F83" s="40">
        <f>Data!F84*Calculation!$B$6</f>
        <v>0</v>
      </c>
      <c r="G83" s="40">
        <f>Data!G84*Calculation!$B$7</f>
        <v>0</v>
      </c>
      <c r="H83" s="40">
        <f>Data!H84*Calculation!$B$7</f>
        <v>0</v>
      </c>
      <c r="I83" s="40">
        <f>Data!I84*Calculation!$B$7</f>
        <v>0</v>
      </c>
      <c r="J83" s="40">
        <f>Data!J84*Calculation!$B$7</f>
        <v>0</v>
      </c>
      <c r="K83" s="40">
        <f>Data!K84*Calculation!$B$9</f>
        <v>1</v>
      </c>
      <c r="L83" s="40">
        <f>Data!L84*Calculation!$B$9</f>
        <v>0</v>
      </c>
      <c r="M83" s="40">
        <f>Data!M84*Calculation!$B$9</f>
        <v>0</v>
      </c>
      <c r="N83" s="40">
        <f>Data!N84*Calculation!$B$9</f>
        <v>1</v>
      </c>
      <c r="O83" s="40">
        <f>Data!O84*Calculation!$B$11</f>
        <v>0</v>
      </c>
      <c r="P83" s="40">
        <f>Data!P84*Calculation!$B$11</f>
        <v>0</v>
      </c>
      <c r="Q83" s="40">
        <f>Data!Q84*Calculation!$B$11</f>
        <v>0</v>
      </c>
      <c r="R83" s="40">
        <f>Data!R84*Calculation!$B$11</f>
        <v>0</v>
      </c>
      <c r="S83" s="40">
        <f>Data!S84*Calculation!$B$13</f>
        <v>3</v>
      </c>
      <c r="T83" s="40">
        <f>Data!T84*Calculation!$B$13</f>
        <v>3</v>
      </c>
      <c r="U83" s="40">
        <f>Data!U84*Calculation!$B$13</f>
        <v>0</v>
      </c>
      <c r="V83" s="40">
        <f>Data!V84*Calculation!$B$13</f>
        <v>0</v>
      </c>
      <c r="W83" s="40">
        <f>Data!W84</f>
        <v>1</v>
      </c>
      <c r="X83" s="40">
        <f>Data!X84</f>
        <v>1</v>
      </c>
      <c r="Y83" s="40">
        <f>Data!Y84</f>
        <v>0</v>
      </c>
      <c r="Z83" s="40">
        <f>Data!Z84</f>
        <v>0</v>
      </c>
      <c r="AA83" s="40">
        <f>Data!AA84*Calculation!$B$15</f>
        <v>15</v>
      </c>
      <c r="AB83" s="40">
        <f>Data!AB84*Calculation!$B$15</f>
        <v>15</v>
      </c>
      <c r="AC83" s="40">
        <f>Data!AC84*Calculation!$B$15</f>
        <v>0</v>
      </c>
      <c r="AD83" s="40">
        <f>Data!AD84*Calculation!$B$15</f>
        <v>0</v>
      </c>
    </row>
    <row r="84" spans="1:30" x14ac:dyDescent="0.25">
      <c r="A84" s="39">
        <f>Data!A84</f>
        <v>81</v>
      </c>
      <c r="B84" s="40">
        <f>Data!B85</f>
        <v>81</v>
      </c>
      <c r="C84" s="40">
        <f>Data!C85*Calculation!$B$6</f>
        <v>0</v>
      </c>
      <c r="D84" s="40">
        <f>Data!D85*Calculation!$B$6</f>
        <v>1</v>
      </c>
      <c r="E84" s="40">
        <f>Data!E85*Calculation!$B$6</f>
        <v>0</v>
      </c>
      <c r="F84" s="40">
        <f>Data!F85*Calculation!$B$6</f>
        <v>0</v>
      </c>
      <c r="G84" s="40">
        <f>Data!G85*Calculation!$B$7</f>
        <v>0</v>
      </c>
      <c r="H84" s="40">
        <f>Data!H85*Calculation!$B$7</f>
        <v>0</v>
      </c>
      <c r="I84" s="40">
        <f>Data!I85*Calculation!$B$7</f>
        <v>0</v>
      </c>
      <c r="J84" s="40">
        <f>Data!J85*Calculation!$B$7</f>
        <v>0</v>
      </c>
      <c r="K84" s="40">
        <f>Data!K85*Calculation!$B$9</f>
        <v>1</v>
      </c>
      <c r="L84" s="40">
        <f>Data!L85*Calculation!$B$9</f>
        <v>0</v>
      </c>
      <c r="M84" s="40">
        <f>Data!M85*Calculation!$B$9</f>
        <v>0</v>
      </c>
      <c r="N84" s="40">
        <f>Data!N85*Calculation!$B$9</f>
        <v>1</v>
      </c>
      <c r="O84" s="40">
        <f>Data!O85*Calculation!$B$11</f>
        <v>0</v>
      </c>
      <c r="P84" s="40">
        <f>Data!P85*Calculation!$B$11</f>
        <v>0</v>
      </c>
      <c r="Q84" s="40">
        <f>Data!Q85*Calculation!$B$11</f>
        <v>0</v>
      </c>
      <c r="R84" s="40">
        <f>Data!R85*Calculation!$B$11</f>
        <v>0</v>
      </c>
      <c r="S84" s="40">
        <f>Data!S85*Calculation!$B$13</f>
        <v>3</v>
      </c>
      <c r="T84" s="40">
        <f>Data!T85*Calculation!$B$13</f>
        <v>3</v>
      </c>
      <c r="U84" s="40">
        <f>Data!U85*Calculation!$B$13</f>
        <v>0</v>
      </c>
      <c r="V84" s="40">
        <f>Data!V85*Calculation!$B$13</f>
        <v>0</v>
      </c>
      <c r="W84" s="40">
        <f>Data!W85</f>
        <v>1</v>
      </c>
      <c r="X84" s="40">
        <f>Data!X85</f>
        <v>1</v>
      </c>
      <c r="Y84" s="40">
        <f>Data!Y85</f>
        <v>0</v>
      </c>
      <c r="Z84" s="40">
        <f>Data!Z85</f>
        <v>0</v>
      </c>
      <c r="AA84" s="40">
        <f>Data!AA85*Calculation!$B$15</f>
        <v>15</v>
      </c>
      <c r="AB84" s="40">
        <f>Data!AB85*Calculation!$B$15</f>
        <v>15</v>
      </c>
      <c r="AC84" s="40">
        <f>Data!AC85*Calculation!$B$15</f>
        <v>0</v>
      </c>
      <c r="AD84" s="40">
        <f>Data!AD85*Calculation!$B$15</f>
        <v>0</v>
      </c>
    </row>
    <row r="85" spans="1:30" x14ac:dyDescent="0.25">
      <c r="A85" s="39">
        <f>Data!A85</f>
        <v>82</v>
      </c>
      <c r="B85" s="40">
        <f>Data!B86</f>
        <v>82</v>
      </c>
      <c r="C85" s="40">
        <f>Data!C86*Calculation!$B$6</f>
        <v>0</v>
      </c>
      <c r="D85" s="40">
        <f>Data!D86*Calculation!$B$6</f>
        <v>1</v>
      </c>
      <c r="E85" s="40">
        <f>Data!E86*Calculation!$B$6</f>
        <v>0</v>
      </c>
      <c r="F85" s="40">
        <f>Data!F86*Calculation!$B$6</f>
        <v>0</v>
      </c>
      <c r="G85" s="40">
        <f>Data!G86*Calculation!$B$7</f>
        <v>0</v>
      </c>
      <c r="H85" s="40">
        <f>Data!H86*Calculation!$B$7</f>
        <v>0</v>
      </c>
      <c r="I85" s="40">
        <f>Data!I86*Calculation!$B$7</f>
        <v>0</v>
      </c>
      <c r="J85" s="40">
        <f>Data!J86*Calculation!$B$7</f>
        <v>0</v>
      </c>
      <c r="K85" s="40">
        <f>Data!K86*Calculation!$B$9</f>
        <v>1</v>
      </c>
      <c r="L85" s="40">
        <f>Data!L86*Calculation!$B$9</f>
        <v>0</v>
      </c>
      <c r="M85" s="40">
        <f>Data!M86*Calculation!$B$9</f>
        <v>0</v>
      </c>
      <c r="N85" s="40">
        <f>Data!N86*Calculation!$B$9</f>
        <v>1</v>
      </c>
      <c r="O85" s="40">
        <f>Data!O86*Calculation!$B$11</f>
        <v>0</v>
      </c>
      <c r="P85" s="40">
        <f>Data!P86*Calculation!$B$11</f>
        <v>0</v>
      </c>
      <c r="Q85" s="40">
        <f>Data!Q86*Calculation!$B$11</f>
        <v>0</v>
      </c>
      <c r="R85" s="40">
        <f>Data!R86*Calculation!$B$11</f>
        <v>0</v>
      </c>
      <c r="S85" s="40">
        <f>Data!S86*Calculation!$B$13</f>
        <v>3</v>
      </c>
      <c r="T85" s="40">
        <f>Data!T86*Calculation!$B$13</f>
        <v>3</v>
      </c>
      <c r="U85" s="40">
        <f>Data!U86*Calculation!$B$13</f>
        <v>0</v>
      </c>
      <c r="V85" s="40">
        <f>Data!V86*Calculation!$B$13</f>
        <v>0</v>
      </c>
      <c r="W85" s="40">
        <f>Data!W86</f>
        <v>1</v>
      </c>
      <c r="X85" s="40">
        <f>Data!X86</f>
        <v>1</v>
      </c>
      <c r="Y85" s="40">
        <f>Data!Y86</f>
        <v>0</v>
      </c>
      <c r="Z85" s="40">
        <f>Data!Z86</f>
        <v>0</v>
      </c>
      <c r="AA85" s="40">
        <f>Data!AA86*Calculation!$B$15</f>
        <v>15</v>
      </c>
      <c r="AB85" s="40">
        <f>Data!AB86*Calculation!$B$15</f>
        <v>15</v>
      </c>
      <c r="AC85" s="40">
        <f>Data!AC86*Calculation!$B$15</f>
        <v>0</v>
      </c>
      <c r="AD85" s="40">
        <f>Data!AD86*Calculation!$B$15</f>
        <v>0</v>
      </c>
    </row>
    <row r="86" spans="1:30" x14ac:dyDescent="0.25">
      <c r="A86" s="39">
        <f>Data!A86</f>
        <v>83</v>
      </c>
      <c r="B86" s="40">
        <f>Data!B87</f>
        <v>83</v>
      </c>
      <c r="C86" s="40">
        <f>Data!C87*Calculation!$B$6</f>
        <v>0</v>
      </c>
      <c r="D86" s="40">
        <f>Data!D87*Calculation!$B$6</f>
        <v>1</v>
      </c>
      <c r="E86" s="40">
        <f>Data!E87*Calculation!$B$6</f>
        <v>0</v>
      </c>
      <c r="F86" s="40">
        <f>Data!F87*Calculation!$B$6</f>
        <v>0</v>
      </c>
      <c r="G86" s="40">
        <f>Data!G87*Calculation!$B$7</f>
        <v>0</v>
      </c>
      <c r="H86" s="40">
        <f>Data!H87*Calculation!$B$7</f>
        <v>0</v>
      </c>
      <c r="I86" s="40">
        <f>Data!I87*Calculation!$B$7</f>
        <v>0</v>
      </c>
      <c r="J86" s="40">
        <f>Data!J87*Calculation!$B$7</f>
        <v>0</v>
      </c>
      <c r="K86" s="40">
        <f>Data!K87*Calculation!$B$9</f>
        <v>1</v>
      </c>
      <c r="L86" s="40">
        <f>Data!L87*Calculation!$B$9</f>
        <v>0</v>
      </c>
      <c r="M86" s="40">
        <f>Data!M87*Calculation!$B$9</f>
        <v>0</v>
      </c>
      <c r="N86" s="40">
        <f>Data!N87*Calculation!$B$9</f>
        <v>1</v>
      </c>
      <c r="O86" s="40">
        <f>Data!O87*Calculation!$B$11</f>
        <v>0</v>
      </c>
      <c r="P86" s="40">
        <f>Data!P87*Calculation!$B$11</f>
        <v>0</v>
      </c>
      <c r="Q86" s="40">
        <f>Data!Q87*Calculation!$B$11</f>
        <v>0</v>
      </c>
      <c r="R86" s="40">
        <f>Data!R87*Calculation!$B$11</f>
        <v>0</v>
      </c>
      <c r="S86" s="40">
        <f>Data!S87*Calculation!$B$13</f>
        <v>3</v>
      </c>
      <c r="T86" s="40">
        <f>Data!T87*Calculation!$B$13</f>
        <v>3</v>
      </c>
      <c r="U86" s="40">
        <f>Data!U87*Calculation!$B$13</f>
        <v>0</v>
      </c>
      <c r="V86" s="40">
        <f>Data!V87*Calculation!$B$13</f>
        <v>0</v>
      </c>
      <c r="W86" s="40">
        <f>Data!W87</f>
        <v>1</v>
      </c>
      <c r="X86" s="40">
        <f>Data!X87</f>
        <v>1</v>
      </c>
      <c r="Y86" s="40">
        <f>Data!Y87</f>
        <v>0</v>
      </c>
      <c r="Z86" s="40">
        <f>Data!Z87</f>
        <v>0</v>
      </c>
      <c r="AA86" s="40">
        <f>Data!AA87*Calculation!$B$15</f>
        <v>15</v>
      </c>
      <c r="AB86" s="40">
        <f>Data!AB87*Calculation!$B$15</f>
        <v>15</v>
      </c>
      <c r="AC86" s="40">
        <f>Data!AC87*Calculation!$B$15</f>
        <v>0</v>
      </c>
      <c r="AD86" s="40">
        <f>Data!AD87*Calculation!$B$15</f>
        <v>0</v>
      </c>
    </row>
    <row r="87" spans="1:30" x14ac:dyDescent="0.25">
      <c r="A87" s="39">
        <f>Data!A87</f>
        <v>84</v>
      </c>
      <c r="B87" s="40">
        <f>Data!B88</f>
        <v>84</v>
      </c>
      <c r="C87" s="40">
        <f>Data!C88*Calculation!$B$6</f>
        <v>0</v>
      </c>
      <c r="D87" s="40">
        <f>Data!D88*Calculation!$B$6</f>
        <v>1</v>
      </c>
      <c r="E87" s="40">
        <f>Data!E88*Calculation!$B$6</f>
        <v>0</v>
      </c>
      <c r="F87" s="40">
        <f>Data!F88*Calculation!$B$6</f>
        <v>0</v>
      </c>
      <c r="G87" s="40">
        <f>Data!G88*Calculation!$B$7</f>
        <v>0</v>
      </c>
      <c r="H87" s="40">
        <f>Data!H88*Calculation!$B$7</f>
        <v>0</v>
      </c>
      <c r="I87" s="40">
        <f>Data!I88*Calculation!$B$7</f>
        <v>0</v>
      </c>
      <c r="J87" s="40">
        <f>Data!J88*Calculation!$B$7</f>
        <v>0</v>
      </c>
      <c r="K87" s="40">
        <f>Data!K88*Calculation!$B$9</f>
        <v>1</v>
      </c>
      <c r="L87" s="40">
        <f>Data!L88*Calculation!$B$9</f>
        <v>0</v>
      </c>
      <c r="M87" s="40">
        <f>Data!M88*Calculation!$B$9</f>
        <v>0</v>
      </c>
      <c r="N87" s="40">
        <f>Data!N88*Calculation!$B$9</f>
        <v>1</v>
      </c>
      <c r="O87" s="40">
        <f>Data!O88*Calculation!$B$11</f>
        <v>0</v>
      </c>
      <c r="P87" s="40">
        <f>Data!P88*Calculation!$B$11</f>
        <v>0</v>
      </c>
      <c r="Q87" s="40">
        <f>Data!Q88*Calculation!$B$11</f>
        <v>0</v>
      </c>
      <c r="R87" s="40">
        <f>Data!R88*Calculation!$B$11</f>
        <v>0</v>
      </c>
      <c r="S87" s="40">
        <f>Data!S88*Calculation!$B$13</f>
        <v>3</v>
      </c>
      <c r="T87" s="40">
        <f>Data!T88*Calculation!$B$13</f>
        <v>3</v>
      </c>
      <c r="U87" s="40">
        <f>Data!U88*Calculation!$B$13</f>
        <v>0</v>
      </c>
      <c r="V87" s="40">
        <f>Data!V88*Calculation!$B$13</f>
        <v>0</v>
      </c>
      <c r="W87" s="40">
        <f>Data!W88</f>
        <v>1</v>
      </c>
      <c r="X87" s="40">
        <f>Data!X88</f>
        <v>1</v>
      </c>
      <c r="Y87" s="40">
        <f>Data!Y88</f>
        <v>0</v>
      </c>
      <c r="Z87" s="40">
        <f>Data!Z88</f>
        <v>0</v>
      </c>
      <c r="AA87" s="40">
        <f>Data!AA88*Calculation!$B$15</f>
        <v>15</v>
      </c>
      <c r="AB87" s="40">
        <f>Data!AB88*Calculation!$B$15</f>
        <v>15</v>
      </c>
      <c r="AC87" s="40">
        <f>Data!AC88*Calculation!$B$15</f>
        <v>0</v>
      </c>
      <c r="AD87" s="40">
        <f>Data!AD88*Calculation!$B$15</f>
        <v>0</v>
      </c>
    </row>
    <row r="88" spans="1:30" x14ac:dyDescent="0.25">
      <c r="A88" s="39">
        <f>Data!A88</f>
        <v>85</v>
      </c>
      <c r="B88" s="40">
        <f>Data!B89</f>
        <v>85</v>
      </c>
      <c r="C88" s="40">
        <f>Data!C89*Calculation!$B$6</f>
        <v>0</v>
      </c>
      <c r="D88" s="40">
        <f>Data!D89*Calculation!$B$6</f>
        <v>1</v>
      </c>
      <c r="E88" s="40">
        <f>Data!E89*Calculation!$B$6</f>
        <v>0</v>
      </c>
      <c r="F88" s="40">
        <f>Data!F89*Calculation!$B$6</f>
        <v>0</v>
      </c>
      <c r="G88" s="40">
        <f>Data!G89*Calculation!$B$7</f>
        <v>0</v>
      </c>
      <c r="H88" s="40">
        <f>Data!H89*Calculation!$B$7</f>
        <v>0</v>
      </c>
      <c r="I88" s="40">
        <f>Data!I89*Calculation!$B$7</f>
        <v>0</v>
      </c>
      <c r="J88" s="40">
        <f>Data!J89*Calculation!$B$7</f>
        <v>0</v>
      </c>
      <c r="K88" s="40">
        <f>Data!K89*Calculation!$B$9</f>
        <v>1</v>
      </c>
      <c r="L88" s="40">
        <f>Data!L89*Calculation!$B$9</f>
        <v>0</v>
      </c>
      <c r="M88" s="40">
        <f>Data!M89*Calculation!$B$9</f>
        <v>1</v>
      </c>
      <c r="N88" s="40">
        <f>Data!N89*Calculation!$B$9</f>
        <v>1</v>
      </c>
      <c r="O88" s="40">
        <f>Data!O89*Calculation!$B$11</f>
        <v>0</v>
      </c>
      <c r="P88" s="40">
        <f>Data!P89*Calculation!$B$11</f>
        <v>0</v>
      </c>
      <c r="Q88" s="40">
        <f>Data!Q89*Calculation!$B$11</f>
        <v>0</v>
      </c>
      <c r="R88" s="40">
        <f>Data!R89*Calculation!$B$11</f>
        <v>0</v>
      </c>
      <c r="S88" s="40">
        <f>Data!S89*Calculation!$B$13</f>
        <v>3</v>
      </c>
      <c r="T88" s="40">
        <f>Data!T89*Calculation!$B$13</f>
        <v>3</v>
      </c>
      <c r="U88" s="40">
        <f>Data!U89*Calculation!$B$13</f>
        <v>3</v>
      </c>
      <c r="V88" s="40">
        <f>Data!V89*Calculation!$B$13</f>
        <v>0</v>
      </c>
      <c r="W88" s="40">
        <f>Data!W89</f>
        <v>1</v>
      </c>
      <c r="X88" s="40">
        <f>Data!X89</f>
        <v>1</v>
      </c>
      <c r="Y88" s="40">
        <f>Data!Y89</f>
        <v>0</v>
      </c>
      <c r="Z88" s="40">
        <f>Data!Z89</f>
        <v>0</v>
      </c>
      <c r="AA88" s="40">
        <f>Data!AA89*Calculation!$B$15</f>
        <v>15</v>
      </c>
      <c r="AB88" s="40">
        <f>Data!AB89*Calculation!$B$15</f>
        <v>15</v>
      </c>
      <c r="AC88" s="40">
        <f>Data!AC89*Calculation!$B$15</f>
        <v>0</v>
      </c>
      <c r="AD88" s="40">
        <f>Data!AD89*Calculation!$B$15</f>
        <v>0</v>
      </c>
    </row>
    <row r="89" spans="1:30" x14ac:dyDescent="0.25">
      <c r="A89" s="39">
        <f>Data!A89</f>
        <v>86</v>
      </c>
      <c r="B89" s="40">
        <f>Data!B90</f>
        <v>86</v>
      </c>
      <c r="C89" s="40">
        <f>Data!C90*Calculation!$B$6</f>
        <v>0</v>
      </c>
      <c r="D89" s="40">
        <f>Data!D90*Calculation!$B$6</f>
        <v>1</v>
      </c>
      <c r="E89" s="40">
        <f>Data!E90*Calculation!$B$6</f>
        <v>0</v>
      </c>
      <c r="F89" s="40">
        <f>Data!F90*Calculation!$B$6</f>
        <v>0</v>
      </c>
      <c r="G89" s="40">
        <f>Data!G90*Calculation!$B$7</f>
        <v>0</v>
      </c>
      <c r="H89" s="40">
        <f>Data!H90*Calculation!$B$7</f>
        <v>0</v>
      </c>
      <c r="I89" s="40">
        <f>Data!I90*Calculation!$B$7</f>
        <v>0</v>
      </c>
      <c r="J89" s="40">
        <f>Data!J90*Calculation!$B$7</f>
        <v>0</v>
      </c>
      <c r="K89" s="40">
        <f>Data!K90*Calculation!$B$9</f>
        <v>1</v>
      </c>
      <c r="L89" s="40">
        <f>Data!L90*Calculation!$B$9</f>
        <v>0</v>
      </c>
      <c r="M89" s="40">
        <f>Data!M90*Calculation!$B$9</f>
        <v>0</v>
      </c>
      <c r="N89" s="40">
        <f>Data!N90*Calculation!$B$9</f>
        <v>1</v>
      </c>
      <c r="O89" s="40">
        <f>Data!O90*Calculation!$B$11</f>
        <v>0</v>
      </c>
      <c r="P89" s="40">
        <f>Data!P90*Calculation!$B$11</f>
        <v>0</v>
      </c>
      <c r="Q89" s="40">
        <f>Data!Q90*Calculation!$B$11</f>
        <v>0</v>
      </c>
      <c r="R89" s="40">
        <f>Data!R90*Calculation!$B$11</f>
        <v>0</v>
      </c>
      <c r="S89" s="40">
        <f>Data!S90*Calculation!$B$13</f>
        <v>3</v>
      </c>
      <c r="T89" s="40">
        <f>Data!T90*Calculation!$B$13</f>
        <v>3</v>
      </c>
      <c r="U89" s="40">
        <f>Data!U90*Calculation!$B$13</f>
        <v>0</v>
      </c>
      <c r="V89" s="40">
        <f>Data!V90*Calculation!$B$13</f>
        <v>0</v>
      </c>
      <c r="W89" s="40">
        <f>Data!W90</f>
        <v>1</v>
      </c>
      <c r="X89" s="40">
        <f>Data!X90</f>
        <v>1</v>
      </c>
      <c r="Y89" s="40">
        <f>Data!Y90</f>
        <v>0</v>
      </c>
      <c r="Z89" s="40">
        <f>Data!Z90</f>
        <v>0</v>
      </c>
      <c r="AA89" s="40">
        <f>Data!AA90*Calculation!$B$15</f>
        <v>15</v>
      </c>
      <c r="AB89" s="40">
        <f>Data!AB90*Calculation!$B$15</f>
        <v>15</v>
      </c>
      <c r="AC89" s="40">
        <f>Data!AC90*Calculation!$B$15</f>
        <v>0</v>
      </c>
      <c r="AD89" s="40">
        <f>Data!AD90*Calculation!$B$15</f>
        <v>0</v>
      </c>
    </row>
    <row r="90" spans="1:30" x14ac:dyDescent="0.25">
      <c r="A90" s="39">
        <f>Data!A90</f>
        <v>87</v>
      </c>
      <c r="B90" s="40">
        <f>Data!B91</f>
        <v>87</v>
      </c>
      <c r="C90" s="40">
        <f>Data!C91*Calculation!$B$6</f>
        <v>0</v>
      </c>
      <c r="D90" s="40">
        <f>Data!D91*Calculation!$B$6</f>
        <v>1</v>
      </c>
      <c r="E90" s="40">
        <f>Data!E91*Calculation!$B$6</f>
        <v>0</v>
      </c>
      <c r="F90" s="40">
        <f>Data!F91*Calculation!$B$6</f>
        <v>0</v>
      </c>
      <c r="G90" s="40">
        <f>Data!G91*Calculation!$B$7</f>
        <v>0</v>
      </c>
      <c r="H90" s="40">
        <f>Data!H91*Calculation!$B$7</f>
        <v>0</v>
      </c>
      <c r="I90" s="40">
        <f>Data!I91*Calculation!$B$7</f>
        <v>0</v>
      </c>
      <c r="J90" s="40">
        <f>Data!J91*Calculation!$B$7</f>
        <v>0</v>
      </c>
      <c r="K90" s="40">
        <f>Data!K91*Calculation!$B$9</f>
        <v>1</v>
      </c>
      <c r="L90" s="40">
        <f>Data!L91*Calculation!$B$9</f>
        <v>0</v>
      </c>
      <c r="M90" s="40">
        <f>Data!M91*Calculation!$B$9</f>
        <v>0</v>
      </c>
      <c r="N90" s="40">
        <f>Data!N91*Calculation!$B$9</f>
        <v>1</v>
      </c>
      <c r="O90" s="40">
        <f>Data!O91*Calculation!$B$11</f>
        <v>0</v>
      </c>
      <c r="P90" s="40">
        <f>Data!P91*Calculation!$B$11</f>
        <v>0</v>
      </c>
      <c r="Q90" s="40">
        <f>Data!Q91*Calculation!$B$11</f>
        <v>0</v>
      </c>
      <c r="R90" s="40">
        <f>Data!R91*Calculation!$B$11</f>
        <v>0</v>
      </c>
      <c r="S90" s="40">
        <f>Data!S91*Calculation!$B$13</f>
        <v>3</v>
      </c>
      <c r="T90" s="40">
        <f>Data!T91*Calculation!$B$13</f>
        <v>3</v>
      </c>
      <c r="U90" s="40">
        <f>Data!U91*Calculation!$B$13</f>
        <v>0</v>
      </c>
      <c r="V90" s="40">
        <f>Data!V91*Calculation!$B$13</f>
        <v>0</v>
      </c>
      <c r="W90" s="40">
        <f>Data!W91</f>
        <v>1</v>
      </c>
      <c r="X90" s="40">
        <f>Data!X91</f>
        <v>1</v>
      </c>
      <c r="Y90" s="40">
        <f>Data!Y91</f>
        <v>0</v>
      </c>
      <c r="Z90" s="40">
        <f>Data!Z91</f>
        <v>0</v>
      </c>
      <c r="AA90" s="40">
        <f>Data!AA91*Calculation!$B$15</f>
        <v>15</v>
      </c>
      <c r="AB90" s="40">
        <f>Data!AB91*Calculation!$B$15</f>
        <v>15</v>
      </c>
      <c r="AC90" s="40">
        <f>Data!AC91*Calculation!$B$15</f>
        <v>0</v>
      </c>
      <c r="AD90" s="40">
        <f>Data!AD91*Calculation!$B$15</f>
        <v>0</v>
      </c>
    </row>
    <row r="91" spans="1:30" x14ac:dyDescent="0.25">
      <c r="A91" s="39">
        <f>Data!A91</f>
        <v>88</v>
      </c>
      <c r="B91" s="40">
        <f>Data!B92</f>
        <v>88</v>
      </c>
      <c r="C91" s="40">
        <f>Data!C92*Calculation!$B$6</f>
        <v>0</v>
      </c>
      <c r="D91" s="40">
        <f>Data!D92*Calculation!$B$6</f>
        <v>1</v>
      </c>
      <c r="E91" s="40">
        <f>Data!E92*Calculation!$B$6</f>
        <v>0</v>
      </c>
      <c r="F91" s="40">
        <f>Data!F92*Calculation!$B$6</f>
        <v>0</v>
      </c>
      <c r="G91" s="40">
        <f>Data!G92*Calculation!$B$7</f>
        <v>0</v>
      </c>
      <c r="H91" s="40">
        <f>Data!H92*Calculation!$B$7</f>
        <v>0</v>
      </c>
      <c r="I91" s="40">
        <f>Data!I92*Calculation!$B$7</f>
        <v>0</v>
      </c>
      <c r="J91" s="40">
        <f>Data!J92*Calculation!$B$7</f>
        <v>0</v>
      </c>
      <c r="K91" s="40">
        <f>Data!K92*Calculation!$B$9</f>
        <v>1</v>
      </c>
      <c r="L91" s="40">
        <f>Data!L92*Calculation!$B$9</f>
        <v>0</v>
      </c>
      <c r="M91" s="40">
        <f>Data!M92*Calculation!$B$9</f>
        <v>0</v>
      </c>
      <c r="N91" s="40">
        <f>Data!N92*Calculation!$B$9</f>
        <v>1</v>
      </c>
      <c r="O91" s="40">
        <f>Data!O92*Calculation!$B$11</f>
        <v>0</v>
      </c>
      <c r="P91" s="40">
        <f>Data!P92*Calculation!$B$11</f>
        <v>0</v>
      </c>
      <c r="Q91" s="40">
        <f>Data!Q92*Calculation!$B$11</f>
        <v>0</v>
      </c>
      <c r="R91" s="40">
        <f>Data!R92*Calculation!$B$11</f>
        <v>0</v>
      </c>
      <c r="S91" s="40">
        <f>Data!S92*Calculation!$B$13</f>
        <v>3</v>
      </c>
      <c r="T91" s="40">
        <f>Data!T92*Calculation!$B$13</f>
        <v>3</v>
      </c>
      <c r="U91" s="40">
        <f>Data!U92*Calculation!$B$13</f>
        <v>0</v>
      </c>
      <c r="V91" s="40">
        <f>Data!V92*Calculation!$B$13</f>
        <v>0</v>
      </c>
      <c r="W91" s="40">
        <f>Data!W92</f>
        <v>1</v>
      </c>
      <c r="X91" s="40">
        <f>Data!X92</f>
        <v>1</v>
      </c>
      <c r="Y91" s="40">
        <f>Data!Y92</f>
        <v>0</v>
      </c>
      <c r="Z91" s="40">
        <f>Data!Z92</f>
        <v>0</v>
      </c>
      <c r="AA91" s="40">
        <f>Data!AA92*Calculation!$B$15</f>
        <v>15</v>
      </c>
      <c r="AB91" s="40">
        <f>Data!AB92*Calculation!$B$15</f>
        <v>15</v>
      </c>
      <c r="AC91" s="40">
        <f>Data!AC92*Calculation!$B$15</f>
        <v>0</v>
      </c>
      <c r="AD91" s="40">
        <f>Data!AD92*Calculation!$B$15</f>
        <v>0</v>
      </c>
    </row>
    <row r="92" spans="1:30" x14ac:dyDescent="0.25">
      <c r="A92" s="39">
        <f>Data!A92</f>
        <v>89</v>
      </c>
      <c r="B92" s="40">
        <f>Data!B93</f>
        <v>89</v>
      </c>
      <c r="C92" s="40">
        <f>Data!C93*Calculation!$B$6</f>
        <v>0</v>
      </c>
      <c r="D92" s="40">
        <f>Data!D93*Calculation!$B$6</f>
        <v>1</v>
      </c>
      <c r="E92" s="40">
        <f>Data!E93*Calculation!$B$6</f>
        <v>0</v>
      </c>
      <c r="F92" s="40">
        <f>Data!F93*Calculation!$B$6</f>
        <v>0</v>
      </c>
      <c r="G92" s="40">
        <f>Data!G93*Calculation!$B$7</f>
        <v>0</v>
      </c>
      <c r="H92" s="40">
        <f>Data!H93*Calculation!$B$7</f>
        <v>0</v>
      </c>
      <c r="I92" s="40">
        <f>Data!I93*Calculation!$B$7</f>
        <v>0</v>
      </c>
      <c r="J92" s="40">
        <f>Data!J93*Calculation!$B$7</f>
        <v>0</v>
      </c>
      <c r="K92" s="40">
        <f>Data!K93*Calculation!$B$9</f>
        <v>1</v>
      </c>
      <c r="L92" s="40">
        <f>Data!L93*Calculation!$B$9</f>
        <v>0</v>
      </c>
      <c r="M92" s="40">
        <f>Data!M93*Calculation!$B$9</f>
        <v>0</v>
      </c>
      <c r="N92" s="40">
        <f>Data!N93*Calculation!$B$9</f>
        <v>1</v>
      </c>
      <c r="O92" s="40">
        <f>Data!O93*Calculation!$B$11</f>
        <v>0</v>
      </c>
      <c r="P92" s="40">
        <f>Data!P93*Calculation!$B$11</f>
        <v>0</v>
      </c>
      <c r="Q92" s="40">
        <f>Data!Q93*Calculation!$B$11</f>
        <v>0</v>
      </c>
      <c r="R92" s="40">
        <f>Data!R93*Calculation!$B$11</f>
        <v>0</v>
      </c>
      <c r="S92" s="40">
        <f>Data!S93*Calculation!$B$13</f>
        <v>3</v>
      </c>
      <c r="T92" s="40">
        <f>Data!T93*Calculation!$B$13</f>
        <v>3</v>
      </c>
      <c r="U92" s="40">
        <f>Data!U93*Calculation!$B$13</f>
        <v>0</v>
      </c>
      <c r="V92" s="40">
        <f>Data!V93*Calculation!$B$13</f>
        <v>0</v>
      </c>
      <c r="W92" s="40">
        <f>Data!W93</f>
        <v>1</v>
      </c>
      <c r="X92" s="40">
        <f>Data!X93</f>
        <v>1</v>
      </c>
      <c r="Y92" s="40">
        <f>Data!Y93</f>
        <v>0</v>
      </c>
      <c r="Z92" s="40">
        <f>Data!Z93</f>
        <v>0</v>
      </c>
      <c r="AA92" s="40">
        <f>Data!AA93*Calculation!$B$15</f>
        <v>15</v>
      </c>
      <c r="AB92" s="40">
        <f>Data!AB93*Calculation!$B$15</f>
        <v>15</v>
      </c>
      <c r="AC92" s="40">
        <f>Data!AC93*Calculation!$B$15</f>
        <v>0</v>
      </c>
      <c r="AD92" s="40">
        <f>Data!AD93*Calculation!$B$15</f>
        <v>0</v>
      </c>
    </row>
    <row r="93" spans="1:30" x14ac:dyDescent="0.25">
      <c r="A93" s="39">
        <f>Data!A93</f>
        <v>90</v>
      </c>
      <c r="B93" s="40">
        <f>Data!B94</f>
        <v>90</v>
      </c>
      <c r="C93" s="40">
        <f>Data!C94*Calculation!$B$6</f>
        <v>0</v>
      </c>
      <c r="D93" s="40">
        <f>Data!D94*Calculation!$B$6</f>
        <v>1</v>
      </c>
      <c r="E93" s="40">
        <f>Data!E94*Calculation!$B$6</f>
        <v>0</v>
      </c>
      <c r="F93" s="40">
        <f>Data!F94*Calculation!$B$6</f>
        <v>0</v>
      </c>
      <c r="G93" s="40">
        <f>Data!G94*Calculation!$B$7</f>
        <v>0</v>
      </c>
      <c r="H93" s="40">
        <f>Data!H94*Calculation!$B$7</f>
        <v>0</v>
      </c>
      <c r="I93" s="40">
        <f>Data!I94*Calculation!$B$7</f>
        <v>0</v>
      </c>
      <c r="J93" s="40">
        <f>Data!J94*Calculation!$B$7</f>
        <v>0</v>
      </c>
      <c r="K93" s="40">
        <f>Data!K94*Calculation!$B$9</f>
        <v>1</v>
      </c>
      <c r="L93" s="40">
        <f>Data!L94*Calculation!$B$9</f>
        <v>0</v>
      </c>
      <c r="M93" s="40">
        <f>Data!M94*Calculation!$B$9</f>
        <v>0</v>
      </c>
      <c r="N93" s="40">
        <f>Data!N94*Calculation!$B$9</f>
        <v>1</v>
      </c>
      <c r="O93" s="40">
        <f>Data!O94*Calculation!$B$11</f>
        <v>0</v>
      </c>
      <c r="P93" s="40">
        <f>Data!P94*Calculation!$B$11</f>
        <v>0</v>
      </c>
      <c r="Q93" s="40">
        <f>Data!Q94*Calculation!$B$11</f>
        <v>0</v>
      </c>
      <c r="R93" s="40">
        <f>Data!R94*Calculation!$B$11</f>
        <v>0</v>
      </c>
      <c r="S93" s="40">
        <f>Data!S94*Calculation!$B$13</f>
        <v>3</v>
      </c>
      <c r="T93" s="40">
        <f>Data!T94*Calculation!$B$13</f>
        <v>3</v>
      </c>
      <c r="U93" s="40">
        <f>Data!U94*Calculation!$B$13</f>
        <v>0</v>
      </c>
      <c r="V93" s="40">
        <f>Data!V94*Calculation!$B$13</f>
        <v>0</v>
      </c>
      <c r="W93" s="40">
        <f>Data!W94</f>
        <v>1</v>
      </c>
      <c r="X93" s="40">
        <f>Data!X94</f>
        <v>1</v>
      </c>
      <c r="Y93" s="40">
        <f>Data!Y94</f>
        <v>0</v>
      </c>
      <c r="Z93" s="40">
        <f>Data!Z94</f>
        <v>0</v>
      </c>
      <c r="AA93" s="40">
        <f>Data!AA94*Calculation!$B$15</f>
        <v>15</v>
      </c>
      <c r="AB93" s="40">
        <f>Data!AB94*Calculation!$B$15</f>
        <v>15</v>
      </c>
      <c r="AC93" s="40">
        <f>Data!AC94*Calculation!$B$15</f>
        <v>0</v>
      </c>
      <c r="AD93" s="40">
        <f>Data!AD94*Calculation!$B$15</f>
        <v>0</v>
      </c>
    </row>
    <row r="94" spans="1:30" x14ac:dyDescent="0.25">
      <c r="A94" s="39">
        <f>Data!A94</f>
        <v>91</v>
      </c>
      <c r="B94" s="40">
        <f>Data!B95</f>
        <v>91</v>
      </c>
      <c r="C94" s="40">
        <f>Data!C95*Calculation!$B$6</f>
        <v>1</v>
      </c>
      <c r="D94" s="40">
        <f>Data!D95*Calculation!$B$6</f>
        <v>1</v>
      </c>
      <c r="E94" s="40">
        <f>Data!E95*Calculation!$B$6</f>
        <v>1</v>
      </c>
      <c r="F94" s="40">
        <f>Data!F95*Calculation!$B$6</f>
        <v>1</v>
      </c>
      <c r="G94" s="40">
        <f>Data!G95*Calculation!$B$7</f>
        <v>0</v>
      </c>
      <c r="H94" s="40">
        <f>Data!H95*Calculation!$B$7</f>
        <v>0</v>
      </c>
      <c r="I94" s="40">
        <f>Data!I95*Calculation!$B$7</f>
        <v>0</v>
      </c>
      <c r="J94" s="40">
        <f>Data!J95*Calculation!$B$7</f>
        <v>0</v>
      </c>
      <c r="K94" s="40">
        <f>Data!K95*Calculation!$B$9</f>
        <v>1</v>
      </c>
      <c r="L94" s="40">
        <f>Data!L95*Calculation!$B$9</f>
        <v>0</v>
      </c>
      <c r="M94" s="40">
        <f>Data!M95*Calculation!$B$9</f>
        <v>0</v>
      </c>
      <c r="N94" s="40">
        <f>Data!N95*Calculation!$B$9</f>
        <v>1</v>
      </c>
      <c r="O94" s="40">
        <f>Data!O95*Calculation!$B$11</f>
        <v>0</v>
      </c>
      <c r="P94" s="40">
        <f>Data!P95*Calculation!$B$11</f>
        <v>0</v>
      </c>
      <c r="Q94" s="40">
        <f>Data!Q95*Calculation!$B$11</f>
        <v>0</v>
      </c>
      <c r="R94" s="40">
        <f>Data!R95*Calculation!$B$11</f>
        <v>0</v>
      </c>
      <c r="S94" s="40">
        <f>Data!S95*Calculation!$B$13</f>
        <v>3</v>
      </c>
      <c r="T94" s="40">
        <f>Data!T95*Calculation!$B$13</f>
        <v>3</v>
      </c>
      <c r="U94" s="40">
        <f>Data!U95*Calculation!$B$13</f>
        <v>0</v>
      </c>
      <c r="V94" s="40">
        <f>Data!V95*Calculation!$B$13</f>
        <v>3</v>
      </c>
      <c r="W94" s="40">
        <f>Data!W95</f>
        <v>1</v>
      </c>
      <c r="X94" s="40">
        <f>Data!X95</f>
        <v>1</v>
      </c>
      <c r="Y94" s="40">
        <f>Data!Y95</f>
        <v>1</v>
      </c>
      <c r="Z94" s="40">
        <f>Data!Z95</f>
        <v>0</v>
      </c>
      <c r="AA94" s="40">
        <f>Data!AA95*Calculation!$B$15</f>
        <v>15</v>
      </c>
      <c r="AB94" s="40">
        <f>Data!AB95*Calculation!$B$15</f>
        <v>15</v>
      </c>
      <c r="AC94" s="40">
        <f>Data!AC95*Calculation!$B$15</f>
        <v>15</v>
      </c>
      <c r="AD94" s="40">
        <f>Data!AD95*Calculation!$B$15</f>
        <v>0</v>
      </c>
    </row>
    <row r="95" spans="1:30" x14ac:dyDescent="0.25">
      <c r="A95" s="39">
        <f>Data!A95</f>
        <v>92</v>
      </c>
      <c r="B95" s="40">
        <f>Data!B96</f>
        <v>92</v>
      </c>
      <c r="C95" s="40">
        <f>Data!C96*Calculation!$B$6</f>
        <v>0</v>
      </c>
      <c r="D95" s="40">
        <f>Data!D96*Calculation!$B$6</f>
        <v>1</v>
      </c>
      <c r="E95" s="40">
        <f>Data!E96*Calculation!$B$6</f>
        <v>0</v>
      </c>
      <c r="F95" s="40">
        <f>Data!F96*Calculation!$B$6</f>
        <v>0</v>
      </c>
      <c r="G95" s="40">
        <f>Data!G96*Calculation!$B$7</f>
        <v>0</v>
      </c>
      <c r="H95" s="40">
        <f>Data!H96*Calculation!$B$7</f>
        <v>0</v>
      </c>
      <c r="I95" s="40">
        <f>Data!I96*Calculation!$B$7</f>
        <v>0</v>
      </c>
      <c r="J95" s="40">
        <f>Data!J96*Calculation!$B$7</f>
        <v>0</v>
      </c>
      <c r="K95" s="40">
        <f>Data!K96*Calculation!$B$9</f>
        <v>1</v>
      </c>
      <c r="L95" s="40">
        <f>Data!L96*Calculation!$B$9</f>
        <v>0</v>
      </c>
      <c r="M95" s="40">
        <f>Data!M96*Calculation!$B$9</f>
        <v>1</v>
      </c>
      <c r="N95" s="40">
        <f>Data!N96*Calculation!$B$9</f>
        <v>1</v>
      </c>
      <c r="O95" s="40">
        <f>Data!O96*Calculation!$B$11</f>
        <v>0</v>
      </c>
      <c r="P95" s="40">
        <f>Data!P96*Calculation!$B$11</f>
        <v>0</v>
      </c>
      <c r="Q95" s="40">
        <f>Data!Q96*Calculation!$B$11</f>
        <v>0</v>
      </c>
      <c r="R95" s="40">
        <f>Data!R96*Calculation!$B$11</f>
        <v>0</v>
      </c>
      <c r="S95" s="40">
        <f>Data!S96*Calculation!$B$13</f>
        <v>3</v>
      </c>
      <c r="T95" s="40">
        <f>Data!T96*Calculation!$B$13</f>
        <v>3</v>
      </c>
      <c r="U95" s="40">
        <f>Data!U96*Calculation!$B$13</f>
        <v>3</v>
      </c>
      <c r="V95" s="40">
        <f>Data!V96*Calculation!$B$13</f>
        <v>0</v>
      </c>
      <c r="W95" s="40">
        <f>Data!W96</f>
        <v>1</v>
      </c>
      <c r="X95" s="40">
        <f>Data!X96</f>
        <v>1</v>
      </c>
      <c r="Y95" s="40">
        <f>Data!Y96</f>
        <v>0</v>
      </c>
      <c r="Z95" s="40">
        <f>Data!Z96</f>
        <v>0</v>
      </c>
      <c r="AA95" s="40">
        <f>Data!AA96*Calculation!$B$15</f>
        <v>15</v>
      </c>
      <c r="AB95" s="40">
        <f>Data!AB96*Calculation!$B$15</f>
        <v>15</v>
      </c>
      <c r="AC95" s="40">
        <f>Data!AC96*Calculation!$B$15</f>
        <v>0</v>
      </c>
      <c r="AD95" s="40">
        <f>Data!AD96*Calculation!$B$15</f>
        <v>0</v>
      </c>
    </row>
    <row r="96" spans="1:30" x14ac:dyDescent="0.25">
      <c r="A96" s="39">
        <f>Data!A96</f>
        <v>93</v>
      </c>
      <c r="B96" s="40">
        <f>Data!B97</f>
        <v>93</v>
      </c>
      <c r="C96" s="40">
        <f>Data!C97*Calculation!$B$6</f>
        <v>0</v>
      </c>
      <c r="D96" s="40">
        <f>Data!D97*Calculation!$B$6</f>
        <v>1</v>
      </c>
      <c r="E96" s="40">
        <f>Data!E97*Calculation!$B$6</f>
        <v>0</v>
      </c>
      <c r="F96" s="40">
        <f>Data!F97*Calculation!$B$6</f>
        <v>0</v>
      </c>
      <c r="G96" s="40">
        <f>Data!G97*Calculation!$B$7</f>
        <v>0</v>
      </c>
      <c r="H96" s="40">
        <f>Data!H97*Calculation!$B$7</f>
        <v>0</v>
      </c>
      <c r="I96" s="40">
        <f>Data!I97*Calculation!$B$7</f>
        <v>0</v>
      </c>
      <c r="J96" s="40">
        <f>Data!J97*Calculation!$B$7</f>
        <v>0</v>
      </c>
      <c r="K96" s="40">
        <f>Data!K97*Calculation!$B$9</f>
        <v>1</v>
      </c>
      <c r="L96" s="40">
        <f>Data!L97*Calculation!$B$9</f>
        <v>0</v>
      </c>
      <c r="M96" s="40">
        <f>Data!M97*Calculation!$B$9</f>
        <v>0</v>
      </c>
      <c r="N96" s="40">
        <f>Data!N97*Calculation!$B$9</f>
        <v>1</v>
      </c>
      <c r="O96" s="40">
        <f>Data!O97*Calculation!$B$11</f>
        <v>0</v>
      </c>
      <c r="P96" s="40">
        <f>Data!P97*Calculation!$B$11</f>
        <v>0</v>
      </c>
      <c r="Q96" s="40">
        <f>Data!Q97*Calculation!$B$11</f>
        <v>0</v>
      </c>
      <c r="R96" s="40">
        <f>Data!R97*Calculation!$B$11</f>
        <v>0</v>
      </c>
      <c r="S96" s="40">
        <f>Data!S97*Calculation!$B$13</f>
        <v>3</v>
      </c>
      <c r="T96" s="40">
        <f>Data!T97*Calculation!$B$13</f>
        <v>3</v>
      </c>
      <c r="U96" s="40">
        <f>Data!U97*Calculation!$B$13</f>
        <v>0</v>
      </c>
      <c r="V96" s="40">
        <f>Data!V97*Calculation!$B$13</f>
        <v>0</v>
      </c>
      <c r="W96" s="40">
        <f>Data!W97</f>
        <v>1</v>
      </c>
      <c r="X96" s="40">
        <f>Data!X97</f>
        <v>1</v>
      </c>
      <c r="Y96" s="40">
        <f>Data!Y97</f>
        <v>0</v>
      </c>
      <c r="Z96" s="40">
        <f>Data!Z97</f>
        <v>0</v>
      </c>
      <c r="AA96" s="40">
        <f>Data!AA97*Calculation!$B$15</f>
        <v>15</v>
      </c>
      <c r="AB96" s="40">
        <f>Data!AB97*Calculation!$B$15</f>
        <v>15</v>
      </c>
      <c r="AC96" s="40">
        <f>Data!AC97*Calculation!$B$15</f>
        <v>0</v>
      </c>
      <c r="AD96" s="40">
        <f>Data!AD97*Calculation!$B$15</f>
        <v>0</v>
      </c>
    </row>
    <row r="97" spans="1:30" x14ac:dyDescent="0.25">
      <c r="A97" s="39">
        <f>Data!A97</f>
        <v>94</v>
      </c>
      <c r="B97" s="40">
        <f>Data!B98</f>
        <v>94</v>
      </c>
      <c r="C97" s="40">
        <f>Data!C98*Calculation!$B$6</f>
        <v>0</v>
      </c>
      <c r="D97" s="40">
        <f>Data!D98*Calculation!$B$6</f>
        <v>1</v>
      </c>
      <c r="E97" s="40">
        <f>Data!E98*Calculation!$B$6</f>
        <v>0</v>
      </c>
      <c r="F97" s="40">
        <f>Data!F98*Calculation!$B$6</f>
        <v>0</v>
      </c>
      <c r="G97" s="40">
        <f>Data!G98*Calculation!$B$7</f>
        <v>0</v>
      </c>
      <c r="H97" s="40">
        <f>Data!H98*Calculation!$B$7</f>
        <v>0</v>
      </c>
      <c r="I97" s="40">
        <f>Data!I98*Calculation!$B$7</f>
        <v>0</v>
      </c>
      <c r="J97" s="40">
        <f>Data!J98*Calculation!$B$7</f>
        <v>0</v>
      </c>
      <c r="K97" s="40">
        <f>Data!K98*Calculation!$B$9</f>
        <v>1</v>
      </c>
      <c r="L97" s="40">
        <f>Data!L98*Calculation!$B$9</f>
        <v>0</v>
      </c>
      <c r="M97" s="40">
        <f>Data!M98*Calculation!$B$9</f>
        <v>0</v>
      </c>
      <c r="N97" s="40">
        <f>Data!N98*Calculation!$B$9</f>
        <v>1</v>
      </c>
      <c r="O97" s="40">
        <f>Data!O98*Calculation!$B$11</f>
        <v>0</v>
      </c>
      <c r="P97" s="40">
        <f>Data!P98*Calculation!$B$11</f>
        <v>0</v>
      </c>
      <c r="Q97" s="40">
        <f>Data!Q98*Calculation!$B$11</f>
        <v>0</v>
      </c>
      <c r="R97" s="40">
        <f>Data!R98*Calculation!$B$11</f>
        <v>0</v>
      </c>
      <c r="S97" s="40">
        <f>Data!S98*Calculation!$B$13</f>
        <v>3</v>
      </c>
      <c r="T97" s="40">
        <f>Data!T98*Calculation!$B$13</f>
        <v>3</v>
      </c>
      <c r="U97" s="40">
        <f>Data!U98*Calculation!$B$13</f>
        <v>0</v>
      </c>
      <c r="V97" s="40">
        <f>Data!V98*Calculation!$B$13</f>
        <v>0</v>
      </c>
      <c r="W97" s="40">
        <f>Data!W98</f>
        <v>1</v>
      </c>
      <c r="X97" s="40">
        <f>Data!X98</f>
        <v>1</v>
      </c>
      <c r="Y97" s="40">
        <f>Data!Y98</f>
        <v>0</v>
      </c>
      <c r="Z97" s="40">
        <f>Data!Z98</f>
        <v>0</v>
      </c>
      <c r="AA97" s="40">
        <f>Data!AA98*Calculation!$B$15</f>
        <v>15</v>
      </c>
      <c r="AB97" s="40">
        <f>Data!AB98*Calculation!$B$15</f>
        <v>15</v>
      </c>
      <c r="AC97" s="40">
        <f>Data!AC98*Calculation!$B$15</f>
        <v>0</v>
      </c>
      <c r="AD97" s="40">
        <f>Data!AD98*Calculation!$B$15</f>
        <v>0</v>
      </c>
    </row>
    <row r="98" spans="1:30" x14ac:dyDescent="0.25">
      <c r="A98" s="39">
        <f>Data!A98</f>
        <v>95</v>
      </c>
      <c r="B98" s="40">
        <f>Data!B99</f>
        <v>95</v>
      </c>
      <c r="C98" s="40">
        <f>Data!C99*Calculation!$B$6</f>
        <v>0</v>
      </c>
      <c r="D98" s="40">
        <f>Data!D99*Calculation!$B$6</f>
        <v>1</v>
      </c>
      <c r="E98" s="40">
        <f>Data!E99*Calculation!$B$6</f>
        <v>0</v>
      </c>
      <c r="F98" s="40">
        <f>Data!F99*Calculation!$B$6</f>
        <v>0</v>
      </c>
      <c r="G98" s="40">
        <f>Data!G99*Calculation!$B$7</f>
        <v>0</v>
      </c>
      <c r="H98" s="40">
        <f>Data!H99*Calculation!$B$7</f>
        <v>0</v>
      </c>
      <c r="I98" s="40">
        <f>Data!I99*Calculation!$B$7</f>
        <v>0</v>
      </c>
      <c r="J98" s="40">
        <f>Data!J99*Calculation!$B$7</f>
        <v>0</v>
      </c>
      <c r="K98" s="40">
        <f>Data!K99*Calculation!$B$9</f>
        <v>1</v>
      </c>
      <c r="L98" s="40">
        <f>Data!L99*Calculation!$B$9</f>
        <v>0</v>
      </c>
      <c r="M98" s="40">
        <f>Data!M99*Calculation!$B$9</f>
        <v>0</v>
      </c>
      <c r="N98" s="40">
        <f>Data!N99*Calculation!$B$9</f>
        <v>1</v>
      </c>
      <c r="O98" s="40">
        <f>Data!O99*Calculation!$B$11</f>
        <v>0</v>
      </c>
      <c r="P98" s="40">
        <f>Data!P99*Calculation!$B$11</f>
        <v>0</v>
      </c>
      <c r="Q98" s="40">
        <f>Data!Q99*Calculation!$B$11</f>
        <v>0</v>
      </c>
      <c r="R98" s="40">
        <f>Data!R99*Calculation!$B$11</f>
        <v>0</v>
      </c>
      <c r="S98" s="40">
        <f>Data!S99*Calculation!$B$13</f>
        <v>3</v>
      </c>
      <c r="T98" s="40">
        <f>Data!T99*Calculation!$B$13</f>
        <v>3</v>
      </c>
      <c r="U98" s="40">
        <f>Data!U99*Calculation!$B$13</f>
        <v>0</v>
      </c>
      <c r="V98" s="40">
        <f>Data!V99*Calculation!$B$13</f>
        <v>0</v>
      </c>
      <c r="W98" s="40">
        <f>Data!W99</f>
        <v>1</v>
      </c>
      <c r="X98" s="40">
        <f>Data!X99</f>
        <v>1</v>
      </c>
      <c r="Y98" s="40">
        <f>Data!Y99</f>
        <v>0</v>
      </c>
      <c r="Z98" s="40">
        <f>Data!Z99</f>
        <v>0</v>
      </c>
      <c r="AA98" s="40">
        <f>Data!AA99*Calculation!$B$15</f>
        <v>15</v>
      </c>
      <c r="AB98" s="40">
        <f>Data!AB99*Calculation!$B$15</f>
        <v>15</v>
      </c>
      <c r="AC98" s="40">
        <f>Data!AC99*Calculation!$B$15</f>
        <v>0</v>
      </c>
      <c r="AD98" s="40">
        <f>Data!AD99*Calculation!$B$15</f>
        <v>0</v>
      </c>
    </row>
    <row r="99" spans="1:30" x14ac:dyDescent="0.25">
      <c r="A99" s="39">
        <f>Data!A99</f>
        <v>96</v>
      </c>
      <c r="B99" s="40">
        <f>Data!B100</f>
        <v>96</v>
      </c>
      <c r="C99" s="40">
        <f>Data!C100*Calculation!$B$6</f>
        <v>0</v>
      </c>
      <c r="D99" s="40">
        <f>Data!D100*Calculation!$B$6</f>
        <v>1</v>
      </c>
      <c r="E99" s="40">
        <f>Data!E100*Calculation!$B$6</f>
        <v>0</v>
      </c>
      <c r="F99" s="40">
        <f>Data!F100*Calculation!$B$6</f>
        <v>0</v>
      </c>
      <c r="G99" s="40">
        <f>Data!G100*Calculation!$B$7</f>
        <v>0</v>
      </c>
      <c r="H99" s="40">
        <f>Data!H100*Calculation!$B$7</f>
        <v>0</v>
      </c>
      <c r="I99" s="40">
        <f>Data!I100*Calculation!$B$7</f>
        <v>0</v>
      </c>
      <c r="J99" s="40">
        <f>Data!J100*Calculation!$B$7</f>
        <v>0</v>
      </c>
      <c r="K99" s="40">
        <f>Data!K100*Calculation!$B$9</f>
        <v>1</v>
      </c>
      <c r="L99" s="40">
        <f>Data!L100*Calculation!$B$9</f>
        <v>0</v>
      </c>
      <c r="M99" s="40">
        <f>Data!M100*Calculation!$B$9</f>
        <v>0</v>
      </c>
      <c r="N99" s="40">
        <f>Data!N100*Calculation!$B$9</f>
        <v>1</v>
      </c>
      <c r="O99" s="40">
        <f>Data!O100*Calculation!$B$11</f>
        <v>0</v>
      </c>
      <c r="P99" s="40">
        <f>Data!P100*Calculation!$B$11</f>
        <v>0</v>
      </c>
      <c r="Q99" s="40">
        <f>Data!Q100*Calculation!$B$11</f>
        <v>0</v>
      </c>
      <c r="R99" s="40">
        <f>Data!R100*Calculation!$B$11</f>
        <v>0</v>
      </c>
      <c r="S99" s="40">
        <f>Data!S100*Calculation!$B$13</f>
        <v>3</v>
      </c>
      <c r="T99" s="40">
        <f>Data!T100*Calculation!$B$13</f>
        <v>3</v>
      </c>
      <c r="U99" s="40">
        <f>Data!U100*Calculation!$B$13</f>
        <v>0</v>
      </c>
      <c r="V99" s="40">
        <f>Data!V100*Calculation!$B$13</f>
        <v>0</v>
      </c>
      <c r="W99" s="40">
        <f>Data!W100</f>
        <v>1</v>
      </c>
      <c r="X99" s="40">
        <f>Data!X100</f>
        <v>1</v>
      </c>
      <c r="Y99" s="40">
        <f>Data!Y100</f>
        <v>0</v>
      </c>
      <c r="Z99" s="40">
        <f>Data!Z100</f>
        <v>0</v>
      </c>
      <c r="AA99" s="40">
        <f>Data!AA100*Calculation!$B$15</f>
        <v>15</v>
      </c>
      <c r="AB99" s="40">
        <f>Data!AB100*Calculation!$B$15</f>
        <v>15</v>
      </c>
      <c r="AC99" s="40">
        <f>Data!AC100*Calculation!$B$15</f>
        <v>0</v>
      </c>
      <c r="AD99" s="40">
        <f>Data!AD100*Calculation!$B$15</f>
        <v>0</v>
      </c>
    </row>
    <row r="100" spans="1:30" x14ac:dyDescent="0.25">
      <c r="A100" s="39">
        <f>Data!A100</f>
        <v>97</v>
      </c>
      <c r="B100" s="40">
        <f>Data!B101</f>
        <v>97</v>
      </c>
      <c r="C100" s="40">
        <f>Data!C101*Calculation!$B$6</f>
        <v>0</v>
      </c>
      <c r="D100" s="40">
        <f>Data!D101*Calculation!$B$6</f>
        <v>1</v>
      </c>
      <c r="E100" s="40">
        <f>Data!E101*Calculation!$B$6</f>
        <v>0</v>
      </c>
      <c r="F100" s="40">
        <f>Data!F101*Calculation!$B$6</f>
        <v>0</v>
      </c>
      <c r="G100" s="40">
        <f>Data!G101*Calculation!$B$7</f>
        <v>0</v>
      </c>
      <c r="H100" s="40">
        <f>Data!H101*Calculation!$B$7</f>
        <v>0</v>
      </c>
      <c r="I100" s="40">
        <f>Data!I101*Calculation!$B$7</f>
        <v>0</v>
      </c>
      <c r="J100" s="40">
        <f>Data!J101*Calculation!$B$7</f>
        <v>0</v>
      </c>
      <c r="K100" s="40">
        <f>Data!K101*Calculation!$B$9</f>
        <v>1</v>
      </c>
      <c r="L100" s="40">
        <f>Data!L101*Calculation!$B$9</f>
        <v>0</v>
      </c>
      <c r="M100" s="40">
        <f>Data!M101*Calculation!$B$9</f>
        <v>0</v>
      </c>
      <c r="N100" s="40">
        <f>Data!N101*Calculation!$B$9</f>
        <v>1</v>
      </c>
      <c r="O100" s="40">
        <f>Data!O101*Calculation!$B$11</f>
        <v>0</v>
      </c>
      <c r="P100" s="40">
        <f>Data!P101*Calculation!$B$11</f>
        <v>0</v>
      </c>
      <c r="Q100" s="40">
        <f>Data!Q101*Calculation!$B$11</f>
        <v>0</v>
      </c>
      <c r="R100" s="40">
        <f>Data!R101*Calculation!$B$11</f>
        <v>0</v>
      </c>
      <c r="S100" s="40">
        <f>Data!S101*Calculation!$B$13</f>
        <v>3</v>
      </c>
      <c r="T100" s="40">
        <f>Data!T101*Calculation!$B$13</f>
        <v>3</v>
      </c>
      <c r="U100" s="40">
        <f>Data!U101*Calculation!$B$13</f>
        <v>0</v>
      </c>
      <c r="V100" s="40">
        <f>Data!V101*Calculation!$B$13</f>
        <v>0</v>
      </c>
      <c r="W100" s="40">
        <f>Data!W101</f>
        <v>1</v>
      </c>
      <c r="X100" s="40">
        <f>Data!X101</f>
        <v>1</v>
      </c>
      <c r="Y100" s="40">
        <f>Data!Y101</f>
        <v>0</v>
      </c>
      <c r="Z100" s="40">
        <f>Data!Z101</f>
        <v>0</v>
      </c>
      <c r="AA100" s="40">
        <f>Data!AA101*Calculation!$B$15</f>
        <v>15</v>
      </c>
      <c r="AB100" s="40">
        <f>Data!AB101*Calculation!$B$15</f>
        <v>15</v>
      </c>
      <c r="AC100" s="40">
        <f>Data!AC101*Calculation!$B$15</f>
        <v>0</v>
      </c>
      <c r="AD100" s="40">
        <f>Data!AD101*Calculation!$B$15</f>
        <v>0</v>
      </c>
    </row>
    <row r="101" spans="1:30" x14ac:dyDescent="0.25">
      <c r="A101" s="39">
        <f>Data!A101</f>
        <v>98</v>
      </c>
      <c r="B101" s="40">
        <f>Data!B102</f>
        <v>98</v>
      </c>
      <c r="C101" s="40">
        <f>Data!C102*Calculation!$B$6</f>
        <v>0</v>
      </c>
      <c r="D101" s="40">
        <f>Data!D102*Calculation!$B$6</f>
        <v>1</v>
      </c>
      <c r="E101" s="40">
        <f>Data!E102*Calculation!$B$6</f>
        <v>0</v>
      </c>
      <c r="F101" s="40">
        <f>Data!F102*Calculation!$B$6</f>
        <v>0</v>
      </c>
      <c r="G101" s="40">
        <f>Data!G102*Calculation!$B$7</f>
        <v>0</v>
      </c>
      <c r="H101" s="40">
        <f>Data!H102*Calculation!$B$7</f>
        <v>0</v>
      </c>
      <c r="I101" s="40">
        <f>Data!I102*Calculation!$B$7</f>
        <v>0</v>
      </c>
      <c r="J101" s="40">
        <f>Data!J102*Calculation!$B$7</f>
        <v>0</v>
      </c>
      <c r="K101" s="40">
        <f>Data!K102*Calculation!$B$9</f>
        <v>1</v>
      </c>
      <c r="L101" s="40">
        <f>Data!L102*Calculation!$B$9</f>
        <v>0</v>
      </c>
      <c r="M101" s="40">
        <f>Data!M102*Calculation!$B$9</f>
        <v>0</v>
      </c>
      <c r="N101" s="40">
        <f>Data!N102*Calculation!$B$9</f>
        <v>1</v>
      </c>
      <c r="O101" s="40">
        <f>Data!O102*Calculation!$B$11</f>
        <v>0</v>
      </c>
      <c r="P101" s="40">
        <f>Data!P102*Calculation!$B$11</f>
        <v>0</v>
      </c>
      <c r="Q101" s="40">
        <f>Data!Q102*Calculation!$B$11</f>
        <v>0</v>
      </c>
      <c r="R101" s="40">
        <f>Data!R102*Calculation!$B$11</f>
        <v>0</v>
      </c>
      <c r="S101" s="40">
        <f>Data!S102*Calculation!$B$13</f>
        <v>3</v>
      </c>
      <c r="T101" s="40">
        <f>Data!T102*Calculation!$B$13</f>
        <v>3</v>
      </c>
      <c r="U101" s="40">
        <f>Data!U102*Calculation!$B$13</f>
        <v>0</v>
      </c>
      <c r="V101" s="40">
        <f>Data!V102*Calculation!$B$13</f>
        <v>0</v>
      </c>
      <c r="W101" s="40">
        <f>Data!W102</f>
        <v>1</v>
      </c>
      <c r="X101" s="40">
        <f>Data!X102</f>
        <v>1</v>
      </c>
      <c r="Y101" s="40">
        <f>Data!Y102</f>
        <v>0</v>
      </c>
      <c r="Z101" s="40">
        <f>Data!Z102</f>
        <v>0</v>
      </c>
      <c r="AA101" s="40">
        <f>Data!AA102*Calculation!$B$15</f>
        <v>15</v>
      </c>
      <c r="AB101" s="40">
        <f>Data!AB102*Calculation!$B$15</f>
        <v>15</v>
      </c>
      <c r="AC101" s="40">
        <f>Data!AC102*Calculation!$B$15</f>
        <v>0</v>
      </c>
      <c r="AD101" s="40">
        <f>Data!AD102*Calculation!$B$15</f>
        <v>0</v>
      </c>
    </row>
    <row r="102" spans="1:30" x14ac:dyDescent="0.25">
      <c r="A102" s="39">
        <f>Data!A102</f>
        <v>99</v>
      </c>
      <c r="B102" s="40">
        <f>Data!B103</f>
        <v>99</v>
      </c>
      <c r="C102" s="40">
        <f>Data!C103*Calculation!$B$6</f>
        <v>0</v>
      </c>
      <c r="D102" s="40">
        <f>Data!D103*Calculation!$B$6</f>
        <v>1</v>
      </c>
      <c r="E102" s="40">
        <f>Data!E103*Calculation!$B$6</f>
        <v>0</v>
      </c>
      <c r="F102" s="40">
        <f>Data!F103*Calculation!$B$6</f>
        <v>0</v>
      </c>
      <c r="G102" s="40">
        <f>Data!G103*Calculation!$B$7</f>
        <v>0</v>
      </c>
      <c r="H102" s="40">
        <f>Data!H103*Calculation!$B$7</f>
        <v>0</v>
      </c>
      <c r="I102" s="40">
        <f>Data!I103*Calculation!$B$7</f>
        <v>0</v>
      </c>
      <c r="J102" s="40">
        <f>Data!J103*Calculation!$B$7</f>
        <v>0</v>
      </c>
      <c r="K102" s="40">
        <f>Data!K103*Calculation!$B$9</f>
        <v>1</v>
      </c>
      <c r="L102" s="40">
        <f>Data!L103*Calculation!$B$9</f>
        <v>0</v>
      </c>
      <c r="M102" s="40">
        <f>Data!M103*Calculation!$B$9</f>
        <v>1</v>
      </c>
      <c r="N102" s="40">
        <f>Data!N103*Calculation!$B$9</f>
        <v>1</v>
      </c>
      <c r="O102" s="40">
        <f>Data!O103*Calculation!$B$11</f>
        <v>0</v>
      </c>
      <c r="P102" s="40">
        <f>Data!P103*Calculation!$B$11</f>
        <v>0</v>
      </c>
      <c r="Q102" s="40">
        <f>Data!Q103*Calculation!$B$11</f>
        <v>0</v>
      </c>
      <c r="R102" s="40">
        <f>Data!R103*Calculation!$B$11</f>
        <v>0</v>
      </c>
      <c r="S102" s="40">
        <f>Data!S103*Calculation!$B$13</f>
        <v>3</v>
      </c>
      <c r="T102" s="40">
        <f>Data!T103*Calculation!$B$13</f>
        <v>3</v>
      </c>
      <c r="U102" s="40">
        <f>Data!U103*Calculation!$B$13</f>
        <v>3</v>
      </c>
      <c r="V102" s="40">
        <f>Data!V103*Calculation!$B$13</f>
        <v>0</v>
      </c>
      <c r="W102" s="40">
        <f>Data!W103</f>
        <v>1</v>
      </c>
      <c r="X102" s="40">
        <f>Data!X103</f>
        <v>1</v>
      </c>
      <c r="Y102" s="40">
        <f>Data!Y103</f>
        <v>0</v>
      </c>
      <c r="Z102" s="40">
        <f>Data!Z103</f>
        <v>0</v>
      </c>
      <c r="AA102" s="40">
        <f>Data!AA103*Calculation!$B$15</f>
        <v>15</v>
      </c>
      <c r="AB102" s="40">
        <f>Data!AB103*Calculation!$B$15</f>
        <v>15</v>
      </c>
      <c r="AC102" s="40">
        <f>Data!AC103*Calculation!$B$15</f>
        <v>0</v>
      </c>
      <c r="AD102" s="40">
        <f>Data!AD103*Calculation!$B$15</f>
        <v>0</v>
      </c>
    </row>
    <row r="103" spans="1:30" x14ac:dyDescent="0.25">
      <c r="A103" s="39">
        <f>Data!A103</f>
        <v>100</v>
      </c>
      <c r="B103" s="40">
        <f>Data!B104</f>
        <v>100</v>
      </c>
      <c r="C103" s="40">
        <f>Data!C104*Calculation!$B$6</f>
        <v>0</v>
      </c>
      <c r="D103" s="40">
        <f>Data!D104*Calculation!$B$6</f>
        <v>1</v>
      </c>
      <c r="E103" s="40">
        <f>Data!E104*Calculation!$B$6</f>
        <v>0</v>
      </c>
      <c r="F103" s="40">
        <f>Data!F104*Calculation!$B$6</f>
        <v>0</v>
      </c>
      <c r="G103" s="40">
        <f>Data!G104*Calculation!$B$7</f>
        <v>0</v>
      </c>
      <c r="H103" s="40">
        <f>Data!H104*Calculation!$B$7</f>
        <v>0</v>
      </c>
      <c r="I103" s="40">
        <f>Data!I104*Calculation!$B$7</f>
        <v>0</v>
      </c>
      <c r="J103" s="40">
        <f>Data!J104*Calculation!$B$7</f>
        <v>0</v>
      </c>
      <c r="K103" s="40">
        <f>Data!K104*Calculation!$B$9</f>
        <v>1</v>
      </c>
      <c r="L103" s="40">
        <f>Data!L104*Calculation!$B$9</f>
        <v>0</v>
      </c>
      <c r="M103" s="40">
        <f>Data!M104*Calculation!$B$9</f>
        <v>0</v>
      </c>
      <c r="N103" s="40">
        <f>Data!N104*Calculation!$B$9</f>
        <v>1</v>
      </c>
      <c r="O103" s="40">
        <f>Data!O104*Calculation!$B$11</f>
        <v>0</v>
      </c>
      <c r="P103" s="40">
        <f>Data!P104*Calculation!$B$11</f>
        <v>0</v>
      </c>
      <c r="Q103" s="40">
        <f>Data!Q104*Calculation!$B$11</f>
        <v>0</v>
      </c>
      <c r="R103" s="40">
        <f>Data!R104*Calculation!$B$11</f>
        <v>0</v>
      </c>
      <c r="S103" s="40">
        <f>Data!S104*Calculation!$B$13</f>
        <v>3</v>
      </c>
      <c r="T103" s="40">
        <f>Data!T104*Calculation!$B$13</f>
        <v>3</v>
      </c>
      <c r="U103" s="40">
        <f>Data!U104*Calculation!$B$13</f>
        <v>0</v>
      </c>
      <c r="V103" s="40">
        <f>Data!V104*Calculation!$B$13</f>
        <v>0</v>
      </c>
      <c r="W103" s="40">
        <f>Data!W104</f>
        <v>1</v>
      </c>
      <c r="X103" s="40">
        <f>Data!X104</f>
        <v>1</v>
      </c>
      <c r="Y103" s="40">
        <f>Data!Y104</f>
        <v>0</v>
      </c>
      <c r="Z103" s="40">
        <f>Data!Z104</f>
        <v>0</v>
      </c>
      <c r="AA103" s="40">
        <f>Data!AA104*Calculation!$B$15</f>
        <v>15</v>
      </c>
      <c r="AB103" s="40">
        <f>Data!AB104*Calculation!$B$15</f>
        <v>15</v>
      </c>
      <c r="AC103" s="40">
        <f>Data!AC104*Calculation!$B$15</f>
        <v>0</v>
      </c>
      <c r="AD103" s="40">
        <f>Data!AD104*Calculation!$B$15</f>
        <v>0</v>
      </c>
    </row>
    <row r="104" spans="1:30" x14ac:dyDescent="0.25">
      <c r="A104" s="39">
        <f>Data!A104</f>
        <v>101</v>
      </c>
      <c r="B104" s="40">
        <f>Data!B105</f>
        <v>101</v>
      </c>
      <c r="C104" s="40">
        <f>Data!C105*Calculation!$B$6</f>
        <v>0</v>
      </c>
      <c r="D104" s="40">
        <f>Data!D105*Calculation!$B$6</f>
        <v>1</v>
      </c>
      <c r="E104" s="40">
        <f>Data!E105*Calculation!$B$6</f>
        <v>0</v>
      </c>
      <c r="F104" s="40">
        <f>Data!F105*Calculation!$B$6</f>
        <v>0</v>
      </c>
      <c r="G104" s="40">
        <f>Data!G105*Calculation!$B$7</f>
        <v>0</v>
      </c>
      <c r="H104" s="40">
        <f>Data!H105*Calculation!$B$7</f>
        <v>0</v>
      </c>
      <c r="I104" s="40">
        <f>Data!I105*Calculation!$B$7</f>
        <v>0</v>
      </c>
      <c r="J104" s="40">
        <f>Data!J105*Calculation!$B$7</f>
        <v>0</v>
      </c>
      <c r="K104" s="40">
        <f>Data!K105*Calculation!$B$9</f>
        <v>1</v>
      </c>
      <c r="L104" s="40">
        <f>Data!L105*Calculation!$B$9</f>
        <v>0</v>
      </c>
      <c r="M104" s="40">
        <f>Data!M105*Calculation!$B$9</f>
        <v>0</v>
      </c>
      <c r="N104" s="40">
        <f>Data!N105*Calculation!$B$9</f>
        <v>1</v>
      </c>
      <c r="O104" s="40">
        <f>Data!O105*Calculation!$B$11</f>
        <v>0</v>
      </c>
      <c r="P104" s="40">
        <f>Data!P105*Calculation!$B$11</f>
        <v>0</v>
      </c>
      <c r="Q104" s="40">
        <f>Data!Q105*Calculation!$B$11</f>
        <v>0</v>
      </c>
      <c r="R104" s="40">
        <f>Data!R105*Calculation!$B$11</f>
        <v>0</v>
      </c>
      <c r="S104" s="40">
        <f>Data!S105*Calculation!$B$13</f>
        <v>3</v>
      </c>
      <c r="T104" s="40">
        <f>Data!T105*Calculation!$B$13</f>
        <v>3</v>
      </c>
      <c r="U104" s="40">
        <f>Data!U105*Calculation!$B$13</f>
        <v>0</v>
      </c>
      <c r="V104" s="40">
        <f>Data!V105*Calculation!$B$13</f>
        <v>0</v>
      </c>
      <c r="W104" s="40">
        <f>Data!W105</f>
        <v>1</v>
      </c>
      <c r="X104" s="40">
        <f>Data!X105</f>
        <v>1</v>
      </c>
      <c r="Y104" s="40">
        <f>Data!Y105</f>
        <v>0</v>
      </c>
      <c r="Z104" s="40">
        <f>Data!Z105</f>
        <v>0</v>
      </c>
      <c r="AA104" s="40">
        <f>Data!AA105*Calculation!$B$15</f>
        <v>15</v>
      </c>
      <c r="AB104" s="40">
        <f>Data!AB105*Calculation!$B$15</f>
        <v>15</v>
      </c>
      <c r="AC104" s="40">
        <f>Data!AC105*Calculation!$B$15</f>
        <v>0</v>
      </c>
      <c r="AD104" s="40">
        <f>Data!AD105*Calculation!$B$15</f>
        <v>0</v>
      </c>
    </row>
    <row r="105" spans="1:30" x14ac:dyDescent="0.25">
      <c r="A105" s="39">
        <f>Data!A105</f>
        <v>102</v>
      </c>
      <c r="B105" s="40">
        <f>Data!B106</f>
        <v>102</v>
      </c>
      <c r="C105" s="40">
        <f>Data!C106*Calculation!$B$6</f>
        <v>0</v>
      </c>
      <c r="D105" s="40">
        <f>Data!D106*Calculation!$B$6</f>
        <v>1</v>
      </c>
      <c r="E105" s="40">
        <f>Data!E106*Calculation!$B$6</f>
        <v>0</v>
      </c>
      <c r="F105" s="40">
        <f>Data!F106*Calculation!$B$6</f>
        <v>0</v>
      </c>
      <c r="G105" s="40">
        <f>Data!G106*Calculation!$B$7</f>
        <v>0</v>
      </c>
      <c r="H105" s="40">
        <f>Data!H106*Calculation!$B$7</f>
        <v>0</v>
      </c>
      <c r="I105" s="40">
        <f>Data!I106*Calculation!$B$7</f>
        <v>0</v>
      </c>
      <c r="J105" s="40">
        <f>Data!J106*Calculation!$B$7</f>
        <v>0</v>
      </c>
      <c r="K105" s="40">
        <f>Data!K106*Calculation!$B$9</f>
        <v>1</v>
      </c>
      <c r="L105" s="40">
        <f>Data!L106*Calculation!$B$9</f>
        <v>0</v>
      </c>
      <c r="M105" s="40">
        <f>Data!M106*Calculation!$B$9</f>
        <v>0</v>
      </c>
      <c r="N105" s="40">
        <f>Data!N106*Calculation!$B$9</f>
        <v>1</v>
      </c>
      <c r="O105" s="40">
        <f>Data!O106*Calculation!$B$11</f>
        <v>0</v>
      </c>
      <c r="P105" s="40">
        <f>Data!P106*Calculation!$B$11</f>
        <v>0</v>
      </c>
      <c r="Q105" s="40">
        <f>Data!Q106*Calculation!$B$11</f>
        <v>0</v>
      </c>
      <c r="R105" s="40">
        <f>Data!R106*Calculation!$B$11</f>
        <v>0</v>
      </c>
      <c r="S105" s="40">
        <f>Data!S106*Calculation!$B$13</f>
        <v>3</v>
      </c>
      <c r="T105" s="40">
        <f>Data!T106*Calculation!$B$13</f>
        <v>3</v>
      </c>
      <c r="U105" s="40">
        <f>Data!U106*Calculation!$B$13</f>
        <v>0</v>
      </c>
      <c r="V105" s="40">
        <f>Data!V106*Calculation!$B$13</f>
        <v>0</v>
      </c>
      <c r="W105" s="40">
        <f>Data!W106</f>
        <v>1</v>
      </c>
      <c r="X105" s="40">
        <f>Data!X106</f>
        <v>1</v>
      </c>
      <c r="Y105" s="40">
        <f>Data!Y106</f>
        <v>0</v>
      </c>
      <c r="Z105" s="40">
        <f>Data!Z106</f>
        <v>0</v>
      </c>
      <c r="AA105" s="40">
        <f>Data!AA106*Calculation!$B$15</f>
        <v>15</v>
      </c>
      <c r="AB105" s="40">
        <f>Data!AB106*Calculation!$B$15</f>
        <v>15</v>
      </c>
      <c r="AC105" s="40">
        <f>Data!AC106*Calculation!$B$15</f>
        <v>0</v>
      </c>
      <c r="AD105" s="40">
        <f>Data!AD106*Calculation!$B$15</f>
        <v>0</v>
      </c>
    </row>
    <row r="106" spans="1:30" x14ac:dyDescent="0.25">
      <c r="A106" s="39">
        <f>Data!A106</f>
        <v>103</v>
      </c>
      <c r="B106" s="40">
        <f>Data!B107</f>
        <v>103</v>
      </c>
      <c r="C106" s="40">
        <f>Data!C107*Calculation!$B$6</f>
        <v>0</v>
      </c>
      <c r="D106" s="40">
        <f>Data!D107*Calculation!$B$6</f>
        <v>1</v>
      </c>
      <c r="E106" s="40">
        <f>Data!E107*Calculation!$B$6</f>
        <v>0</v>
      </c>
      <c r="F106" s="40">
        <f>Data!F107*Calculation!$B$6</f>
        <v>0</v>
      </c>
      <c r="G106" s="40">
        <f>Data!G107*Calculation!$B$7</f>
        <v>0</v>
      </c>
      <c r="H106" s="40">
        <f>Data!H107*Calculation!$B$7</f>
        <v>0</v>
      </c>
      <c r="I106" s="40">
        <f>Data!I107*Calculation!$B$7</f>
        <v>0</v>
      </c>
      <c r="J106" s="40">
        <f>Data!J107*Calculation!$B$7</f>
        <v>0</v>
      </c>
      <c r="K106" s="40">
        <f>Data!K107*Calculation!$B$9</f>
        <v>1</v>
      </c>
      <c r="L106" s="40">
        <f>Data!L107*Calculation!$B$9</f>
        <v>0</v>
      </c>
      <c r="M106" s="40">
        <f>Data!M107*Calculation!$B$9</f>
        <v>0</v>
      </c>
      <c r="N106" s="40">
        <f>Data!N107*Calculation!$B$9</f>
        <v>1</v>
      </c>
      <c r="O106" s="40">
        <f>Data!O107*Calculation!$B$11</f>
        <v>0</v>
      </c>
      <c r="P106" s="40">
        <f>Data!P107*Calculation!$B$11</f>
        <v>0</v>
      </c>
      <c r="Q106" s="40">
        <f>Data!Q107*Calculation!$B$11</f>
        <v>0</v>
      </c>
      <c r="R106" s="40">
        <f>Data!R107*Calculation!$B$11</f>
        <v>0</v>
      </c>
      <c r="S106" s="40">
        <f>Data!S107*Calculation!$B$13</f>
        <v>3</v>
      </c>
      <c r="T106" s="40">
        <f>Data!T107*Calculation!$B$13</f>
        <v>3</v>
      </c>
      <c r="U106" s="40">
        <f>Data!U107*Calculation!$B$13</f>
        <v>0</v>
      </c>
      <c r="V106" s="40">
        <f>Data!V107*Calculation!$B$13</f>
        <v>0</v>
      </c>
      <c r="W106" s="40">
        <f>Data!W107</f>
        <v>1</v>
      </c>
      <c r="X106" s="40">
        <f>Data!X107</f>
        <v>1</v>
      </c>
      <c r="Y106" s="40">
        <f>Data!Y107</f>
        <v>0</v>
      </c>
      <c r="Z106" s="40">
        <f>Data!Z107</f>
        <v>0</v>
      </c>
      <c r="AA106" s="40">
        <f>Data!AA107*Calculation!$B$15</f>
        <v>15</v>
      </c>
      <c r="AB106" s="40">
        <f>Data!AB107*Calculation!$B$15</f>
        <v>15</v>
      </c>
      <c r="AC106" s="40">
        <f>Data!AC107*Calculation!$B$15</f>
        <v>0</v>
      </c>
      <c r="AD106" s="40">
        <f>Data!AD107*Calculation!$B$15</f>
        <v>0</v>
      </c>
    </row>
    <row r="107" spans="1:30" x14ac:dyDescent="0.25">
      <c r="A107" s="39">
        <f>Data!A107</f>
        <v>104</v>
      </c>
      <c r="B107" s="40">
        <f>Data!B108</f>
        <v>104</v>
      </c>
      <c r="C107" s="40">
        <f>Data!C108*Calculation!$B$6</f>
        <v>0</v>
      </c>
      <c r="D107" s="40">
        <f>Data!D108*Calculation!$B$6</f>
        <v>1</v>
      </c>
      <c r="E107" s="40">
        <f>Data!E108*Calculation!$B$6</f>
        <v>0</v>
      </c>
      <c r="F107" s="40">
        <f>Data!F108*Calculation!$B$6</f>
        <v>0</v>
      </c>
      <c r="G107" s="40">
        <f>Data!G108*Calculation!$B$7</f>
        <v>0</v>
      </c>
      <c r="H107" s="40">
        <f>Data!H108*Calculation!$B$7</f>
        <v>0</v>
      </c>
      <c r="I107" s="40">
        <f>Data!I108*Calculation!$B$7</f>
        <v>0</v>
      </c>
      <c r="J107" s="40">
        <f>Data!J108*Calculation!$B$7</f>
        <v>0</v>
      </c>
      <c r="K107" s="40">
        <f>Data!K108*Calculation!$B$9</f>
        <v>1</v>
      </c>
      <c r="L107" s="40">
        <f>Data!L108*Calculation!$B$9</f>
        <v>0</v>
      </c>
      <c r="M107" s="40">
        <f>Data!M108*Calculation!$B$9</f>
        <v>0</v>
      </c>
      <c r="N107" s="40">
        <f>Data!N108*Calculation!$B$9</f>
        <v>1</v>
      </c>
      <c r="O107" s="40">
        <f>Data!O108*Calculation!$B$11</f>
        <v>0</v>
      </c>
      <c r="P107" s="40">
        <f>Data!P108*Calculation!$B$11</f>
        <v>0</v>
      </c>
      <c r="Q107" s="40">
        <f>Data!Q108*Calculation!$B$11</f>
        <v>0</v>
      </c>
      <c r="R107" s="40">
        <f>Data!R108*Calculation!$B$11</f>
        <v>0</v>
      </c>
      <c r="S107" s="40">
        <f>Data!S108*Calculation!$B$13</f>
        <v>3</v>
      </c>
      <c r="T107" s="40">
        <f>Data!T108*Calculation!$B$13</f>
        <v>3</v>
      </c>
      <c r="U107" s="40">
        <f>Data!U108*Calculation!$B$13</f>
        <v>0</v>
      </c>
      <c r="V107" s="40">
        <f>Data!V108*Calculation!$B$13</f>
        <v>0</v>
      </c>
      <c r="W107" s="40">
        <f>Data!W108</f>
        <v>1</v>
      </c>
      <c r="X107" s="40">
        <f>Data!X108</f>
        <v>1</v>
      </c>
      <c r="Y107" s="40">
        <f>Data!Y108</f>
        <v>0</v>
      </c>
      <c r="Z107" s="40">
        <f>Data!Z108</f>
        <v>0</v>
      </c>
      <c r="AA107" s="40">
        <f>Data!AA108*Calculation!$B$15</f>
        <v>15</v>
      </c>
      <c r="AB107" s="40">
        <f>Data!AB108*Calculation!$B$15</f>
        <v>15</v>
      </c>
      <c r="AC107" s="40">
        <f>Data!AC108*Calculation!$B$15</f>
        <v>0</v>
      </c>
      <c r="AD107" s="40">
        <f>Data!AD108*Calculation!$B$15</f>
        <v>0</v>
      </c>
    </row>
    <row r="108" spans="1:30" x14ac:dyDescent="0.25">
      <c r="A108" s="39">
        <f>Data!A108</f>
        <v>105</v>
      </c>
      <c r="B108" s="40">
        <f>Data!B109</f>
        <v>105</v>
      </c>
      <c r="C108" s="40">
        <f>Data!C109*Calculation!$B$6</f>
        <v>0</v>
      </c>
      <c r="D108" s="40">
        <f>Data!D109*Calculation!$B$6</f>
        <v>1</v>
      </c>
      <c r="E108" s="40">
        <f>Data!E109*Calculation!$B$6</f>
        <v>0</v>
      </c>
      <c r="F108" s="40">
        <f>Data!F109*Calculation!$B$6</f>
        <v>0</v>
      </c>
      <c r="G108" s="40">
        <f>Data!G109*Calculation!$B$7</f>
        <v>0</v>
      </c>
      <c r="H108" s="40">
        <f>Data!H109*Calculation!$B$7</f>
        <v>0</v>
      </c>
      <c r="I108" s="40">
        <f>Data!I109*Calculation!$B$7</f>
        <v>0</v>
      </c>
      <c r="J108" s="40">
        <f>Data!J109*Calculation!$B$7</f>
        <v>0</v>
      </c>
      <c r="K108" s="40">
        <f>Data!K109*Calculation!$B$9</f>
        <v>1</v>
      </c>
      <c r="L108" s="40">
        <f>Data!L109*Calculation!$B$9</f>
        <v>0</v>
      </c>
      <c r="M108" s="40">
        <f>Data!M109*Calculation!$B$9</f>
        <v>0</v>
      </c>
      <c r="N108" s="40">
        <f>Data!N109*Calculation!$B$9</f>
        <v>1</v>
      </c>
      <c r="O108" s="40">
        <f>Data!O109*Calculation!$B$11</f>
        <v>0</v>
      </c>
      <c r="P108" s="40">
        <f>Data!P109*Calculation!$B$11</f>
        <v>0</v>
      </c>
      <c r="Q108" s="40">
        <f>Data!Q109*Calculation!$B$11</f>
        <v>0</v>
      </c>
      <c r="R108" s="40">
        <f>Data!R109*Calculation!$B$11</f>
        <v>0</v>
      </c>
      <c r="S108" s="40">
        <f>Data!S109*Calculation!$B$13</f>
        <v>3</v>
      </c>
      <c r="T108" s="40">
        <f>Data!T109*Calculation!$B$13</f>
        <v>3</v>
      </c>
      <c r="U108" s="40">
        <f>Data!U109*Calculation!$B$13</f>
        <v>0</v>
      </c>
      <c r="V108" s="40">
        <f>Data!V109*Calculation!$B$13</f>
        <v>0</v>
      </c>
      <c r="W108" s="40">
        <f>Data!W109</f>
        <v>1</v>
      </c>
      <c r="X108" s="40">
        <f>Data!X109</f>
        <v>1</v>
      </c>
      <c r="Y108" s="40">
        <f>Data!Y109</f>
        <v>0</v>
      </c>
      <c r="Z108" s="40">
        <f>Data!Z109</f>
        <v>0</v>
      </c>
      <c r="AA108" s="40">
        <f>Data!AA109*Calculation!$B$15</f>
        <v>15</v>
      </c>
      <c r="AB108" s="40">
        <f>Data!AB109*Calculation!$B$15</f>
        <v>15</v>
      </c>
      <c r="AC108" s="40">
        <f>Data!AC109*Calculation!$B$15</f>
        <v>0</v>
      </c>
      <c r="AD108" s="40">
        <f>Data!AD109*Calculation!$B$15</f>
        <v>0</v>
      </c>
    </row>
    <row r="109" spans="1:30" x14ac:dyDescent="0.25">
      <c r="A109" s="39">
        <f>Data!A109</f>
        <v>106</v>
      </c>
      <c r="B109" s="40">
        <f>Data!B110</f>
        <v>106</v>
      </c>
      <c r="C109" s="40">
        <f>Data!C110*Calculation!$B$6</f>
        <v>0</v>
      </c>
      <c r="D109" s="40">
        <f>Data!D110*Calculation!$B$6</f>
        <v>1</v>
      </c>
      <c r="E109" s="40">
        <f>Data!E110*Calculation!$B$6</f>
        <v>0</v>
      </c>
      <c r="F109" s="40">
        <f>Data!F110*Calculation!$B$6</f>
        <v>0</v>
      </c>
      <c r="G109" s="40">
        <f>Data!G110*Calculation!$B$7</f>
        <v>0</v>
      </c>
      <c r="H109" s="40">
        <f>Data!H110*Calculation!$B$7</f>
        <v>0</v>
      </c>
      <c r="I109" s="40">
        <f>Data!I110*Calculation!$B$7</f>
        <v>0</v>
      </c>
      <c r="J109" s="40">
        <f>Data!J110*Calculation!$B$7</f>
        <v>0</v>
      </c>
      <c r="K109" s="40">
        <f>Data!K110*Calculation!$B$9</f>
        <v>1</v>
      </c>
      <c r="L109" s="40">
        <f>Data!L110*Calculation!$B$9</f>
        <v>0</v>
      </c>
      <c r="M109" s="40">
        <f>Data!M110*Calculation!$B$9</f>
        <v>1</v>
      </c>
      <c r="N109" s="40">
        <f>Data!N110*Calculation!$B$9</f>
        <v>1</v>
      </c>
      <c r="O109" s="40">
        <f>Data!O110*Calculation!$B$11</f>
        <v>0</v>
      </c>
      <c r="P109" s="40">
        <f>Data!P110*Calculation!$B$11</f>
        <v>0</v>
      </c>
      <c r="Q109" s="40">
        <f>Data!Q110*Calculation!$B$11</f>
        <v>0</v>
      </c>
      <c r="R109" s="40">
        <f>Data!R110*Calculation!$B$11</f>
        <v>0</v>
      </c>
      <c r="S109" s="40">
        <f>Data!S110*Calculation!$B$13</f>
        <v>3</v>
      </c>
      <c r="T109" s="40">
        <f>Data!T110*Calculation!$B$13</f>
        <v>3</v>
      </c>
      <c r="U109" s="40">
        <f>Data!U110*Calculation!$B$13</f>
        <v>3</v>
      </c>
      <c r="V109" s="40">
        <f>Data!V110*Calculation!$B$13</f>
        <v>0</v>
      </c>
      <c r="W109" s="40">
        <f>Data!W110</f>
        <v>1</v>
      </c>
      <c r="X109" s="40">
        <f>Data!X110</f>
        <v>1</v>
      </c>
      <c r="Y109" s="40">
        <f>Data!Y110</f>
        <v>0</v>
      </c>
      <c r="Z109" s="40">
        <f>Data!Z110</f>
        <v>0</v>
      </c>
      <c r="AA109" s="40">
        <f>Data!AA110*Calculation!$B$15</f>
        <v>15</v>
      </c>
      <c r="AB109" s="40">
        <f>Data!AB110*Calculation!$B$15</f>
        <v>15</v>
      </c>
      <c r="AC109" s="40">
        <f>Data!AC110*Calculation!$B$15</f>
        <v>0</v>
      </c>
      <c r="AD109" s="40">
        <f>Data!AD110*Calculation!$B$15</f>
        <v>0</v>
      </c>
    </row>
    <row r="110" spans="1:30" x14ac:dyDescent="0.25">
      <c r="A110" s="39">
        <f>Data!A110</f>
        <v>107</v>
      </c>
      <c r="B110" s="40">
        <f>Data!B111</f>
        <v>107</v>
      </c>
      <c r="C110" s="40">
        <f>Data!C111*Calculation!$B$6</f>
        <v>0</v>
      </c>
      <c r="D110" s="40">
        <f>Data!D111*Calculation!$B$6</f>
        <v>1</v>
      </c>
      <c r="E110" s="40">
        <f>Data!E111*Calculation!$B$6</f>
        <v>0</v>
      </c>
      <c r="F110" s="40">
        <f>Data!F111*Calculation!$B$6</f>
        <v>0</v>
      </c>
      <c r="G110" s="40">
        <f>Data!G111*Calculation!$B$7</f>
        <v>0</v>
      </c>
      <c r="H110" s="40">
        <f>Data!H111*Calculation!$B$7</f>
        <v>0</v>
      </c>
      <c r="I110" s="40">
        <f>Data!I111*Calculation!$B$7</f>
        <v>0</v>
      </c>
      <c r="J110" s="40">
        <f>Data!J111*Calculation!$B$7</f>
        <v>0</v>
      </c>
      <c r="K110" s="40">
        <f>Data!K111*Calculation!$B$9</f>
        <v>1</v>
      </c>
      <c r="L110" s="40">
        <f>Data!L111*Calculation!$B$9</f>
        <v>0</v>
      </c>
      <c r="M110" s="40">
        <f>Data!M111*Calculation!$B$9</f>
        <v>0</v>
      </c>
      <c r="N110" s="40">
        <f>Data!N111*Calculation!$B$9</f>
        <v>1</v>
      </c>
      <c r="O110" s="40">
        <f>Data!O111*Calculation!$B$11</f>
        <v>0</v>
      </c>
      <c r="P110" s="40">
        <f>Data!P111*Calculation!$B$11</f>
        <v>0</v>
      </c>
      <c r="Q110" s="40">
        <f>Data!Q111*Calculation!$B$11</f>
        <v>0</v>
      </c>
      <c r="R110" s="40">
        <f>Data!R111*Calculation!$B$11</f>
        <v>0</v>
      </c>
      <c r="S110" s="40">
        <f>Data!S111*Calculation!$B$13</f>
        <v>3</v>
      </c>
      <c r="T110" s="40">
        <f>Data!T111*Calculation!$B$13</f>
        <v>3</v>
      </c>
      <c r="U110" s="40">
        <f>Data!U111*Calculation!$B$13</f>
        <v>0</v>
      </c>
      <c r="V110" s="40">
        <f>Data!V111*Calculation!$B$13</f>
        <v>0</v>
      </c>
      <c r="W110" s="40">
        <f>Data!W111</f>
        <v>1</v>
      </c>
      <c r="X110" s="40">
        <f>Data!X111</f>
        <v>1</v>
      </c>
      <c r="Y110" s="40">
        <f>Data!Y111</f>
        <v>0</v>
      </c>
      <c r="Z110" s="40">
        <f>Data!Z111</f>
        <v>0</v>
      </c>
      <c r="AA110" s="40">
        <f>Data!AA111*Calculation!$B$15</f>
        <v>15</v>
      </c>
      <c r="AB110" s="40">
        <f>Data!AB111*Calculation!$B$15</f>
        <v>15</v>
      </c>
      <c r="AC110" s="40">
        <f>Data!AC111*Calculation!$B$15</f>
        <v>0</v>
      </c>
      <c r="AD110" s="40">
        <f>Data!AD111*Calculation!$B$15</f>
        <v>0</v>
      </c>
    </row>
    <row r="111" spans="1:30" x14ac:dyDescent="0.25">
      <c r="A111" s="39">
        <f>Data!A111</f>
        <v>108</v>
      </c>
      <c r="B111" s="40">
        <f>Data!B112</f>
        <v>108</v>
      </c>
      <c r="C111" s="40">
        <f>Data!C112*Calculation!$B$6</f>
        <v>0</v>
      </c>
      <c r="D111" s="40">
        <f>Data!D112*Calculation!$B$6</f>
        <v>1</v>
      </c>
      <c r="E111" s="40">
        <f>Data!E112*Calculation!$B$6</f>
        <v>0</v>
      </c>
      <c r="F111" s="40">
        <f>Data!F112*Calculation!$B$6</f>
        <v>0</v>
      </c>
      <c r="G111" s="40">
        <f>Data!G112*Calculation!$B$7</f>
        <v>0</v>
      </c>
      <c r="H111" s="40">
        <f>Data!H112*Calculation!$B$7</f>
        <v>0</v>
      </c>
      <c r="I111" s="40">
        <f>Data!I112*Calculation!$B$7</f>
        <v>0</v>
      </c>
      <c r="J111" s="40">
        <f>Data!J112*Calculation!$B$7</f>
        <v>0</v>
      </c>
      <c r="K111" s="40">
        <f>Data!K112*Calculation!$B$9</f>
        <v>1</v>
      </c>
      <c r="L111" s="40">
        <f>Data!L112*Calculation!$B$9</f>
        <v>0</v>
      </c>
      <c r="M111" s="40">
        <f>Data!M112*Calculation!$B$9</f>
        <v>0</v>
      </c>
      <c r="N111" s="40">
        <f>Data!N112*Calculation!$B$9</f>
        <v>1</v>
      </c>
      <c r="O111" s="40">
        <f>Data!O112*Calculation!$B$11</f>
        <v>0</v>
      </c>
      <c r="P111" s="40">
        <f>Data!P112*Calculation!$B$11</f>
        <v>0</v>
      </c>
      <c r="Q111" s="40">
        <f>Data!Q112*Calculation!$B$11</f>
        <v>0</v>
      </c>
      <c r="R111" s="40">
        <f>Data!R112*Calculation!$B$11</f>
        <v>0</v>
      </c>
      <c r="S111" s="40">
        <f>Data!S112*Calculation!$B$13</f>
        <v>3</v>
      </c>
      <c r="T111" s="40">
        <f>Data!T112*Calculation!$B$13</f>
        <v>3</v>
      </c>
      <c r="U111" s="40">
        <f>Data!U112*Calculation!$B$13</f>
        <v>0</v>
      </c>
      <c r="V111" s="40">
        <f>Data!V112*Calculation!$B$13</f>
        <v>0</v>
      </c>
      <c r="W111" s="40">
        <f>Data!W112</f>
        <v>1</v>
      </c>
      <c r="X111" s="40">
        <f>Data!X112</f>
        <v>1</v>
      </c>
      <c r="Y111" s="40">
        <f>Data!Y112</f>
        <v>0</v>
      </c>
      <c r="Z111" s="40">
        <f>Data!Z112</f>
        <v>0</v>
      </c>
      <c r="AA111" s="40">
        <f>Data!AA112*Calculation!$B$15</f>
        <v>15</v>
      </c>
      <c r="AB111" s="40">
        <f>Data!AB112*Calculation!$B$15</f>
        <v>15</v>
      </c>
      <c r="AC111" s="40">
        <f>Data!AC112*Calculation!$B$15</f>
        <v>0</v>
      </c>
      <c r="AD111" s="40">
        <f>Data!AD112*Calculation!$B$15</f>
        <v>0</v>
      </c>
    </row>
    <row r="112" spans="1:30" x14ac:dyDescent="0.25">
      <c r="A112" s="39">
        <f>Data!A112</f>
        <v>109</v>
      </c>
      <c r="B112" s="40">
        <f>Data!B113</f>
        <v>109</v>
      </c>
      <c r="C112" s="40">
        <f>Data!C113*Calculation!$B$6</f>
        <v>0</v>
      </c>
      <c r="D112" s="40">
        <f>Data!D113*Calculation!$B$6</f>
        <v>1</v>
      </c>
      <c r="E112" s="40">
        <f>Data!E113*Calculation!$B$6</f>
        <v>0</v>
      </c>
      <c r="F112" s="40">
        <f>Data!F113*Calculation!$B$6</f>
        <v>0</v>
      </c>
      <c r="G112" s="40">
        <f>Data!G113*Calculation!$B$7</f>
        <v>0</v>
      </c>
      <c r="H112" s="40">
        <f>Data!H113*Calculation!$B$7</f>
        <v>0</v>
      </c>
      <c r="I112" s="40">
        <f>Data!I113*Calculation!$B$7</f>
        <v>0</v>
      </c>
      <c r="J112" s="40">
        <f>Data!J113*Calculation!$B$7</f>
        <v>0</v>
      </c>
      <c r="K112" s="40">
        <f>Data!K113*Calculation!$B$9</f>
        <v>1</v>
      </c>
      <c r="L112" s="40">
        <f>Data!L113*Calculation!$B$9</f>
        <v>0</v>
      </c>
      <c r="M112" s="40">
        <f>Data!M113*Calculation!$B$9</f>
        <v>0</v>
      </c>
      <c r="N112" s="40">
        <f>Data!N113*Calculation!$B$9</f>
        <v>1</v>
      </c>
      <c r="O112" s="40">
        <f>Data!O113*Calculation!$B$11</f>
        <v>0</v>
      </c>
      <c r="P112" s="40">
        <f>Data!P113*Calculation!$B$11</f>
        <v>0</v>
      </c>
      <c r="Q112" s="40">
        <f>Data!Q113*Calculation!$B$11</f>
        <v>0</v>
      </c>
      <c r="R112" s="40">
        <f>Data!R113*Calculation!$B$11</f>
        <v>0</v>
      </c>
      <c r="S112" s="40">
        <f>Data!S113*Calculation!$B$13</f>
        <v>3</v>
      </c>
      <c r="T112" s="40">
        <f>Data!T113*Calculation!$B$13</f>
        <v>3</v>
      </c>
      <c r="U112" s="40">
        <f>Data!U113*Calculation!$B$13</f>
        <v>0</v>
      </c>
      <c r="V112" s="40">
        <f>Data!V113*Calculation!$B$13</f>
        <v>0</v>
      </c>
      <c r="W112" s="40">
        <f>Data!W113</f>
        <v>1</v>
      </c>
      <c r="X112" s="40">
        <f>Data!X113</f>
        <v>1</v>
      </c>
      <c r="Y112" s="40">
        <f>Data!Y113</f>
        <v>0</v>
      </c>
      <c r="Z112" s="40">
        <f>Data!Z113</f>
        <v>0</v>
      </c>
      <c r="AA112" s="40">
        <f>Data!AA113*Calculation!$B$15</f>
        <v>15</v>
      </c>
      <c r="AB112" s="40">
        <f>Data!AB113*Calculation!$B$15</f>
        <v>15</v>
      </c>
      <c r="AC112" s="40">
        <f>Data!AC113*Calculation!$B$15</f>
        <v>0</v>
      </c>
      <c r="AD112" s="40">
        <f>Data!AD113*Calculation!$B$15</f>
        <v>0</v>
      </c>
    </row>
    <row r="113" spans="1:30" x14ac:dyDescent="0.25">
      <c r="A113" s="39">
        <f>Data!A113</f>
        <v>110</v>
      </c>
      <c r="B113" s="40">
        <f>Data!B114</f>
        <v>110</v>
      </c>
      <c r="C113" s="40">
        <f>Data!C114*Calculation!$B$6</f>
        <v>0</v>
      </c>
      <c r="D113" s="40">
        <f>Data!D114*Calculation!$B$6</f>
        <v>1</v>
      </c>
      <c r="E113" s="40">
        <f>Data!E114*Calculation!$B$6</f>
        <v>0</v>
      </c>
      <c r="F113" s="40">
        <f>Data!F114*Calculation!$B$6</f>
        <v>0</v>
      </c>
      <c r="G113" s="40">
        <f>Data!G114*Calculation!$B$7</f>
        <v>0</v>
      </c>
      <c r="H113" s="40">
        <f>Data!H114*Calculation!$B$7</f>
        <v>0</v>
      </c>
      <c r="I113" s="40">
        <f>Data!I114*Calculation!$B$7</f>
        <v>0</v>
      </c>
      <c r="J113" s="40">
        <f>Data!J114*Calculation!$B$7</f>
        <v>0</v>
      </c>
      <c r="K113" s="40">
        <f>Data!K114*Calculation!$B$9</f>
        <v>1</v>
      </c>
      <c r="L113" s="40">
        <f>Data!L114*Calculation!$B$9</f>
        <v>0</v>
      </c>
      <c r="M113" s="40">
        <f>Data!M114*Calculation!$B$9</f>
        <v>0</v>
      </c>
      <c r="N113" s="40">
        <f>Data!N114*Calculation!$B$9</f>
        <v>1</v>
      </c>
      <c r="O113" s="40">
        <f>Data!O114*Calculation!$B$11</f>
        <v>0</v>
      </c>
      <c r="P113" s="40">
        <f>Data!P114*Calculation!$B$11</f>
        <v>0</v>
      </c>
      <c r="Q113" s="40">
        <f>Data!Q114*Calculation!$B$11</f>
        <v>0</v>
      </c>
      <c r="R113" s="40">
        <f>Data!R114*Calculation!$B$11</f>
        <v>0</v>
      </c>
      <c r="S113" s="40">
        <f>Data!S114*Calculation!$B$13</f>
        <v>3</v>
      </c>
      <c r="T113" s="40">
        <f>Data!T114*Calculation!$B$13</f>
        <v>3</v>
      </c>
      <c r="U113" s="40">
        <f>Data!U114*Calculation!$B$13</f>
        <v>0</v>
      </c>
      <c r="V113" s="40">
        <f>Data!V114*Calculation!$B$13</f>
        <v>0</v>
      </c>
      <c r="W113" s="40">
        <f>Data!W114</f>
        <v>1</v>
      </c>
      <c r="X113" s="40">
        <f>Data!X114</f>
        <v>1</v>
      </c>
      <c r="Y113" s="40">
        <f>Data!Y114</f>
        <v>0</v>
      </c>
      <c r="Z113" s="40">
        <f>Data!Z114</f>
        <v>0</v>
      </c>
      <c r="AA113" s="40">
        <f>Data!AA114*Calculation!$B$15</f>
        <v>15</v>
      </c>
      <c r="AB113" s="40">
        <f>Data!AB114*Calculation!$B$15</f>
        <v>15</v>
      </c>
      <c r="AC113" s="40">
        <f>Data!AC114*Calculation!$B$15</f>
        <v>0</v>
      </c>
      <c r="AD113" s="40">
        <f>Data!AD114*Calculation!$B$15</f>
        <v>0</v>
      </c>
    </row>
    <row r="114" spans="1:30" x14ac:dyDescent="0.25">
      <c r="A114" s="39">
        <f>Data!A114</f>
        <v>111</v>
      </c>
      <c r="B114" s="40">
        <f>Data!B115</f>
        <v>111</v>
      </c>
      <c r="C114" s="40">
        <f>Data!C115*Calculation!$B$6</f>
        <v>0</v>
      </c>
      <c r="D114" s="40">
        <f>Data!D115*Calculation!$B$6</f>
        <v>1</v>
      </c>
      <c r="E114" s="40">
        <f>Data!E115*Calculation!$B$6</f>
        <v>0</v>
      </c>
      <c r="F114" s="40">
        <f>Data!F115*Calculation!$B$6</f>
        <v>0</v>
      </c>
      <c r="G114" s="40">
        <f>Data!G115*Calculation!$B$7</f>
        <v>0</v>
      </c>
      <c r="H114" s="40">
        <f>Data!H115*Calculation!$B$7</f>
        <v>0</v>
      </c>
      <c r="I114" s="40">
        <f>Data!I115*Calculation!$B$7</f>
        <v>0</v>
      </c>
      <c r="J114" s="40">
        <f>Data!J115*Calculation!$B$7</f>
        <v>0</v>
      </c>
      <c r="K114" s="40">
        <f>Data!K115*Calculation!$B$9</f>
        <v>1</v>
      </c>
      <c r="L114" s="40">
        <f>Data!L115*Calculation!$B$9</f>
        <v>0</v>
      </c>
      <c r="M114" s="40">
        <f>Data!M115*Calculation!$B$9</f>
        <v>0</v>
      </c>
      <c r="N114" s="40">
        <f>Data!N115*Calculation!$B$9</f>
        <v>1</v>
      </c>
      <c r="O114" s="40">
        <f>Data!O115*Calculation!$B$11</f>
        <v>0</v>
      </c>
      <c r="P114" s="40">
        <f>Data!P115*Calculation!$B$11</f>
        <v>0</v>
      </c>
      <c r="Q114" s="40">
        <f>Data!Q115*Calculation!$B$11</f>
        <v>0</v>
      </c>
      <c r="R114" s="40">
        <f>Data!R115*Calculation!$B$11</f>
        <v>0</v>
      </c>
      <c r="S114" s="40">
        <f>Data!S115*Calculation!$B$13</f>
        <v>3</v>
      </c>
      <c r="T114" s="40">
        <f>Data!T115*Calculation!$B$13</f>
        <v>3</v>
      </c>
      <c r="U114" s="40">
        <f>Data!U115*Calculation!$B$13</f>
        <v>0</v>
      </c>
      <c r="V114" s="40">
        <f>Data!V115*Calculation!$B$13</f>
        <v>0</v>
      </c>
      <c r="W114" s="40">
        <f>Data!W115</f>
        <v>1</v>
      </c>
      <c r="X114" s="40">
        <f>Data!X115</f>
        <v>1</v>
      </c>
      <c r="Y114" s="40">
        <f>Data!Y115</f>
        <v>0</v>
      </c>
      <c r="Z114" s="40">
        <f>Data!Z115</f>
        <v>0</v>
      </c>
      <c r="AA114" s="40">
        <f>Data!AA115*Calculation!$B$15</f>
        <v>15</v>
      </c>
      <c r="AB114" s="40">
        <f>Data!AB115*Calculation!$B$15</f>
        <v>15</v>
      </c>
      <c r="AC114" s="40">
        <f>Data!AC115*Calculation!$B$15</f>
        <v>0</v>
      </c>
      <c r="AD114" s="40">
        <f>Data!AD115*Calculation!$B$15</f>
        <v>0</v>
      </c>
    </row>
    <row r="115" spans="1:30" x14ac:dyDescent="0.25">
      <c r="A115" s="39">
        <f>Data!A115</f>
        <v>112</v>
      </c>
      <c r="B115" s="40">
        <f>Data!B116</f>
        <v>112</v>
      </c>
      <c r="C115" s="40">
        <f>Data!C116*Calculation!$B$6</f>
        <v>0</v>
      </c>
      <c r="D115" s="40">
        <f>Data!D116*Calculation!$B$6</f>
        <v>1</v>
      </c>
      <c r="E115" s="40">
        <f>Data!E116*Calculation!$B$6</f>
        <v>0</v>
      </c>
      <c r="F115" s="40">
        <f>Data!F116*Calculation!$B$6</f>
        <v>0</v>
      </c>
      <c r="G115" s="40">
        <f>Data!G116*Calculation!$B$7</f>
        <v>0</v>
      </c>
      <c r="H115" s="40">
        <f>Data!H116*Calculation!$B$7</f>
        <v>0</v>
      </c>
      <c r="I115" s="40">
        <f>Data!I116*Calculation!$B$7</f>
        <v>0</v>
      </c>
      <c r="J115" s="40">
        <f>Data!J116*Calculation!$B$7</f>
        <v>0</v>
      </c>
      <c r="K115" s="40">
        <f>Data!K116*Calculation!$B$9</f>
        <v>1</v>
      </c>
      <c r="L115" s="40">
        <f>Data!L116*Calculation!$B$9</f>
        <v>0</v>
      </c>
      <c r="M115" s="40">
        <f>Data!M116*Calculation!$B$9</f>
        <v>0</v>
      </c>
      <c r="N115" s="40">
        <f>Data!N116*Calculation!$B$9</f>
        <v>1</v>
      </c>
      <c r="O115" s="40">
        <f>Data!O116*Calculation!$B$11</f>
        <v>0</v>
      </c>
      <c r="P115" s="40">
        <f>Data!P116*Calculation!$B$11</f>
        <v>0</v>
      </c>
      <c r="Q115" s="40">
        <f>Data!Q116*Calculation!$B$11</f>
        <v>0</v>
      </c>
      <c r="R115" s="40">
        <f>Data!R116*Calculation!$B$11</f>
        <v>0</v>
      </c>
      <c r="S115" s="40">
        <f>Data!S116*Calculation!$B$13</f>
        <v>3</v>
      </c>
      <c r="T115" s="40">
        <f>Data!T116*Calculation!$B$13</f>
        <v>3</v>
      </c>
      <c r="U115" s="40">
        <f>Data!U116*Calculation!$B$13</f>
        <v>0</v>
      </c>
      <c r="V115" s="40">
        <f>Data!V116*Calculation!$B$13</f>
        <v>0</v>
      </c>
      <c r="W115" s="40">
        <f>Data!W116</f>
        <v>1</v>
      </c>
      <c r="X115" s="40">
        <f>Data!X116</f>
        <v>1</v>
      </c>
      <c r="Y115" s="40">
        <f>Data!Y116</f>
        <v>0</v>
      </c>
      <c r="Z115" s="40">
        <f>Data!Z116</f>
        <v>0</v>
      </c>
      <c r="AA115" s="40">
        <f>Data!AA116*Calculation!$B$15</f>
        <v>15</v>
      </c>
      <c r="AB115" s="40">
        <f>Data!AB116*Calculation!$B$15</f>
        <v>15</v>
      </c>
      <c r="AC115" s="40">
        <f>Data!AC116*Calculation!$B$15</f>
        <v>0</v>
      </c>
      <c r="AD115" s="40">
        <f>Data!AD116*Calculation!$B$15</f>
        <v>0</v>
      </c>
    </row>
    <row r="116" spans="1:30" x14ac:dyDescent="0.25">
      <c r="A116" s="39">
        <f>Data!A116</f>
        <v>113</v>
      </c>
      <c r="B116" s="40">
        <f>Data!B117</f>
        <v>113</v>
      </c>
      <c r="C116" s="40">
        <f>Data!C117*Calculation!$B$6</f>
        <v>0</v>
      </c>
      <c r="D116" s="40">
        <f>Data!D117*Calculation!$B$6</f>
        <v>1</v>
      </c>
      <c r="E116" s="40">
        <f>Data!E117*Calculation!$B$6</f>
        <v>0</v>
      </c>
      <c r="F116" s="40">
        <f>Data!F117*Calculation!$B$6</f>
        <v>0</v>
      </c>
      <c r="G116" s="40">
        <f>Data!G117*Calculation!$B$7</f>
        <v>0</v>
      </c>
      <c r="H116" s="40">
        <f>Data!H117*Calculation!$B$7</f>
        <v>0</v>
      </c>
      <c r="I116" s="40">
        <f>Data!I117*Calculation!$B$7</f>
        <v>0</v>
      </c>
      <c r="J116" s="40">
        <f>Data!J117*Calculation!$B$7</f>
        <v>0</v>
      </c>
      <c r="K116" s="40">
        <f>Data!K117*Calculation!$B$9</f>
        <v>1</v>
      </c>
      <c r="L116" s="40">
        <f>Data!L117*Calculation!$B$9</f>
        <v>0</v>
      </c>
      <c r="M116" s="40">
        <f>Data!M117*Calculation!$B$9</f>
        <v>1</v>
      </c>
      <c r="N116" s="40">
        <f>Data!N117*Calculation!$B$9</f>
        <v>1</v>
      </c>
      <c r="O116" s="40">
        <f>Data!O117*Calculation!$B$11</f>
        <v>0</v>
      </c>
      <c r="P116" s="40">
        <f>Data!P117*Calculation!$B$11</f>
        <v>0</v>
      </c>
      <c r="Q116" s="40">
        <f>Data!Q117*Calculation!$B$11</f>
        <v>0</v>
      </c>
      <c r="R116" s="40">
        <f>Data!R117*Calculation!$B$11</f>
        <v>0</v>
      </c>
      <c r="S116" s="40">
        <f>Data!S117*Calculation!$B$13</f>
        <v>3</v>
      </c>
      <c r="T116" s="40">
        <f>Data!T117*Calculation!$B$13</f>
        <v>3</v>
      </c>
      <c r="U116" s="40">
        <f>Data!U117*Calculation!$B$13</f>
        <v>3</v>
      </c>
      <c r="V116" s="40">
        <f>Data!V117*Calculation!$B$13</f>
        <v>0</v>
      </c>
      <c r="W116" s="40">
        <f>Data!W117</f>
        <v>1</v>
      </c>
      <c r="X116" s="40">
        <f>Data!X117</f>
        <v>1</v>
      </c>
      <c r="Y116" s="40">
        <f>Data!Y117</f>
        <v>0</v>
      </c>
      <c r="Z116" s="40">
        <f>Data!Z117</f>
        <v>0</v>
      </c>
      <c r="AA116" s="40">
        <f>Data!AA117*Calculation!$B$15</f>
        <v>15</v>
      </c>
      <c r="AB116" s="40">
        <f>Data!AB117*Calculation!$B$15</f>
        <v>15</v>
      </c>
      <c r="AC116" s="40">
        <f>Data!AC117*Calculation!$B$15</f>
        <v>0</v>
      </c>
      <c r="AD116" s="40">
        <f>Data!AD117*Calculation!$B$15</f>
        <v>0</v>
      </c>
    </row>
    <row r="117" spans="1:30" x14ac:dyDescent="0.25">
      <c r="A117" s="39">
        <f>Data!A117</f>
        <v>114</v>
      </c>
      <c r="B117" s="40">
        <f>Data!B118</f>
        <v>114</v>
      </c>
      <c r="C117" s="40">
        <f>Data!C118*Calculation!$B$6</f>
        <v>0</v>
      </c>
      <c r="D117" s="40">
        <f>Data!D118*Calculation!$B$6</f>
        <v>1</v>
      </c>
      <c r="E117" s="40">
        <f>Data!E118*Calculation!$B$6</f>
        <v>0</v>
      </c>
      <c r="F117" s="40">
        <f>Data!F118*Calculation!$B$6</f>
        <v>0</v>
      </c>
      <c r="G117" s="40">
        <f>Data!G118*Calculation!$B$7</f>
        <v>0</v>
      </c>
      <c r="H117" s="40">
        <f>Data!H118*Calculation!$B$7</f>
        <v>0</v>
      </c>
      <c r="I117" s="40">
        <f>Data!I118*Calculation!$B$7</f>
        <v>0</v>
      </c>
      <c r="J117" s="40">
        <f>Data!J118*Calculation!$B$7</f>
        <v>0</v>
      </c>
      <c r="K117" s="40">
        <f>Data!K118*Calculation!$B$9</f>
        <v>1</v>
      </c>
      <c r="L117" s="40">
        <f>Data!L118*Calculation!$B$9</f>
        <v>0</v>
      </c>
      <c r="M117" s="40">
        <f>Data!M118*Calculation!$B$9</f>
        <v>0</v>
      </c>
      <c r="N117" s="40">
        <f>Data!N118*Calculation!$B$9</f>
        <v>1</v>
      </c>
      <c r="O117" s="40">
        <f>Data!O118*Calculation!$B$11</f>
        <v>0</v>
      </c>
      <c r="P117" s="40">
        <f>Data!P118*Calculation!$B$11</f>
        <v>0</v>
      </c>
      <c r="Q117" s="40">
        <f>Data!Q118*Calculation!$B$11</f>
        <v>0</v>
      </c>
      <c r="R117" s="40">
        <f>Data!R118*Calculation!$B$11</f>
        <v>0</v>
      </c>
      <c r="S117" s="40">
        <f>Data!S118*Calculation!$B$13</f>
        <v>3</v>
      </c>
      <c r="T117" s="40">
        <f>Data!T118*Calculation!$B$13</f>
        <v>3</v>
      </c>
      <c r="U117" s="40">
        <f>Data!U118*Calculation!$B$13</f>
        <v>0</v>
      </c>
      <c r="V117" s="40">
        <f>Data!V118*Calculation!$B$13</f>
        <v>0</v>
      </c>
      <c r="W117" s="40">
        <f>Data!W118</f>
        <v>1</v>
      </c>
      <c r="X117" s="40">
        <f>Data!X118</f>
        <v>1</v>
      </c>
      <c r="Y117" s="40">
        <f>Data!Y118</f>
        <v>0</v>
      </c>
      <c r="Z117" s="40">
        <f>Data!Z118</f>
        <v>0</v>
      </c>
      <c r="AA117" s="40">
        <f>Data!AA118*Calculation!$B$15</f>
        <v>15</v>
      </c>
      <c r="AB117" s="40">
        <f>Data!AB118*Calculation!$B$15</f>
        <v>15</v>
      </c>
      <c r="AC117" s="40">
        <f>Data!AC118*Calculation!$B$15</f>
        <v>0</v>
      </c>
      <c r="AD117" s="40">
        <f>Data!AD118*Calculation!$B$15</f>
        <v>0</v>
      </c>
    </row>
    <row r="118" spans="1:30" x14ac:dyDescent="0.25">
      <c r="A118" s="39">
        <f>Data!A118</f>
        <v>115</v>
      </c>
      <c r="B118" s="40">
        <f>Data!B119</f>
        <v>115</v>
      </c>
      <c r="C118" s="40">
        <f>Data!C119*Calculation!$B$6</f>
        <v>0</v>
      </c>
      <c r="D118" s="40">
        <f>Data!D119*Calculation!$B$6</f>
        <v>1</v>
      </c>
      <c r="E118" s="40">
        <f>Data!E119*Calculation!$B$6</f>
        <v>0</v>
      </c>
      <c r="F118" s="40">
        <f>Data!F119*Calculation!$B$6</f>
        <v>0</v>
      </c>
      <c r="G118" s="40">
        <f>Data!G119*Calculation!$B$7</f>
        <v>0</v>
      </c>
      <c r="H118" s="40">
        <f>Data!H119*Calculation!$B$7</f>
        <v>0</v>
      </c>
      <c r="I118" s="40">
        <f>Data!I119*Calculation!$B$7</f>
        <v>0</v>
      </c>
      <c r="J118" s="40">
        <f>Data!J119*Calculation!$B$7</f>
        <v>0</v>
      </c>
      <c r="K118" s="40">
        <f>Data!K119*Calculation!$B$9</f>
        <v>1</v>
      </c>
      <c r="L118" s="40">
        <f>Data!L119*Calculation!$B$9</f>
        <v>0</v>
      </c>
      <c r="M118" s="40">
        <f>Data!M119*Calculation!$B$9</f>
        <v>0</v>
      </c>
      <c r="N118" s="40">
        <f>Data!N119*Calculation!$B$9</f>
        <v>1</v>
      </c>
      <c r="O118" s="40">
        <f>Data!O119*Calculation!$B$11</f>
        <v>0</v>
      </c>
      <c r="P118" s="40">
        <f>Data!P119*Calculation!$B$11</f>
        <v>0</v>
      </c>
      <c r="Q118" s="40">
        <f>Data!Q119*Calculation!$B$11</f>
        <v>0</v>
      </c>
      <c r="R118" s="40">
        <f>Data!R119*Calculation!$B$11</f>
        <v>0</v>
      </c>
      <c r="S118" s="40">
        <f>Data!S119*Calculation!$B$13</f>
        <v>3</v>
      </c>
      <c r="T118" s="40">
        <f>Data!T119*Calculation!$B$13</f>
        <v>3</v>
      </c>
      <c r="U118" s="40">
        <f>Data!U119*Calculation!$B$13</f>
        <v>0</v>
      </c>
      <c r="V118" s="40">
        <f>Data!V119*Calculation!$B$13</f>
        <v>0</v>
      </c>
      <c r="W118" s="40">
        <f>Data!W119</f>
        <v>1</v>
      </c>
      <c r="X118" s="40">
        <f>Data!X119</f>
        <v>1</v>
      </c>
      <c r="Y118" s="40">
        <f>Data!Y119</f>
        <v>0</v>
      </c>
      <c r="Z118" s="40">
        <f>Data!Z119</f>
        <v>0</v>
      </c>
      <c r="AA118" s="40">
        <f>Data!AA119*Calculation!$B$15</f>
        <v>15</v>
      </c>
      <c r="AB118" s="40">
        <f>Data!AB119*Calculation!$B$15</f>
        <v>15</v>
      </c>
      <c r="AC118" s="40">
        <f>Data!AC119*Calculation!$B$15</f>
        <v>0</v>
      </c>
      <c r="AD118" s="40">
        <f>Data!AD119*Calculation!$B$15</f>
        <v>0</v>
      </c>
    </row>
    <row r="119" spans="1:30" x14ac:dyDescent="0.25">
      <c r="A119" s="39">
        <f>Data!A119</f>
        <v>116</v>
      </c>
      <c r="B119" s="40">
        <f>Data!B120</f>
        <v>116</v>
      </c>
      <c r="C119" s="40">
        <f>Data!C120*Calculation!$B$6</f>
        <v>0</v>
      </c>
      <c r="D119" s="40">
        <f>Data!D120*Calculation!$B$6</f>
        <v>1</v>
      </c>
      <c r="E119" s="40">
        <f>Data!E120*Calculation!$B$6</f>
        <v>0</v>
      </c>
      <c r="F119" s="40">
        <f>Data!F120*Calculation!$B$6</f>
        <v>0</v>
      </c>
      <c r="G119" s="40">
        <f>Data!G120*Calculation!$B$7</f>
        <v>0</v>
      </c>
      <c r="H119" s="40">
        <f>Data!H120*Calculation!$B$7</f>
        <v>0</v>
      </c>
      <c r="I119" s="40">
        <f>Data!I120*Calculation!$B$7</f>
        <v>0</v>
      </c>
      <c r="J119" s="40">
        <f>Data!J120*Calculation!$B$7</f>
        <v>0</v>
      </c>
      <c r="K119" s="40">
        <f>Data!K120*Calculation!$B$9</f>
        <v>1</v>
      </c>
      <c r="L119" s="40">
        <f>Data!L120*Calculation!$B$9</f>
        <v>0</v>
      </c>
      <c r="M119" s="40">
        <f>Data!M120*Calculation!$B$9</f>
        <v>0</v>
      </c>
      <c r="N119" s="40">
        <f>Data!N120*Calculation!$B$9</f>
        <v>1</v>
      </c>
      <c r="O119" s="40">
        <f>Data!O120*Calculation!$B$11</f>
        <v>0</v>
      </c>
      <c r="P119" s="40">
        <f>Data!P120*Calculation!$B$11</f>
        <v>0</v>
      </c>
      <c r="Q119" s="40">
        <f>Data!Q120*Calculation!$B$11</f>
        <v>0</v>
      </c>
      <c r="R119" s="40">
        <f>Data!R120*Calculation!$B$11</f>
        <v>0</v>
      </c>
      <c r="S119" s="40">
        <f>Data!S120*Calculation!$B$13</f>
        <v>3</v>
      </c>
      <c r="T119" s="40">
        <f>Data!T120*Calculation!$B$13</f>
        <v>3</v>
      </c>
      <c r="U119" s="40">
        <f>Data!U120*Calculation!$B$13</f>
        <v>0</v>
      </c>
      <c r="V119" s="40">
        <f>Data!V120*Calculation!$B$13</f>
        <v>0</v>
      </c>
      <c r="W119" s="40">
        <f>Data!W120</f>
        <v>1</v>
      </c>
      <c r="X119" s="40">
        <f>Data!X120</f>
        <v>1</v>
      </c>
      <c r="Y119" s="40">
        <f>Data!Y120</f>
        <v>0</v>
      </c>
      <c r="Z119" s="40">
        <f>Data!Z120</f>
        <v>0</v>
      </c>
      <c r="AA119" s="40">
        <f>Data!AA120*Calculation!$B$15</f>
        <v>15</v>
      </c>
      <c r="AB119" s="40">
        <f>Data!AB120*Calculation!$B$15</f>
        <v>15</v>
      </c>
      <c r="AC119" s="40">
        <f>Data!AC120*Calculation!$B$15</f>
        <v>0</v>
      </c>
      <c r="AD119" s="40">
        <f>Data!AD120*Calculation!$B$15</f>
        <v>0</v>
      </c>
    </row>
    <row r="120" spans="1:30" x14ac:dyDescent="0.25">
      <c r="A120" s="39">
        <f>Data!A120</f>
        <v>117</v>
      </c>
      <c r="B120" s="40">
        <f>Data!B121</f>
        <v>117</v>
      </c>
      <c r="C120" s="40">
        <f>Data!C121*Calculation!$B$6</f>
        <v>0</v>
      </c>
      <c r="D120" s="40">
        <f>Data!D121*Calculation!$B$6</f>
        <v>1</v>
      </c>
      <c r="E120" s="40">
        <f>Data!E121*Calculation!$B$6</f>
        <v>0</v>
      </c>
      <c r="F120" s="40">
        <f>Data!F121*Calculation!$B$6</f>
        <v>0</v>
      </c>
      <c r="G120" s="40">
        <f>Data!G121*Calculation!$B$7</f>
        <v>0</v>
      </c>
      <c r="H120" s="40">
        <f>Data!H121*Calculation!$B$7</f>
        <v>0</v>
      </c>
      <c r="I120" s="40">
        <f>Data!I121*Calculation!$B$7</f>
        <v>0</v>
      </c>
      <c r="J120" s="40">
        <f>Data!J121*Calculation!$B$7</f>
        <v>0</v>
      </c>
      <c r="K120" s="40">
        <f>Data!K121*Calculation!$B$9</f>
        <v>1</v>
      </c>
      <c r="L120" s="40">
        <f>Data!L121*Calculation!$B$9</f>
        <v>0</v>
      </c>
      <c r="M120" s="40">
        <f>Data!M121*Calculation!$B$9</f>
        <v>0</v>
      </c>
      <c r="N120" s="40">
        <f>Data!N121*Calculation!$B$9</f>
        <v>1</v>
      </c>
      <c r="O120" s="40">
        <f>Data!O121*Calculation!$B$11</f>
        <v>0</v>
      </c>
      <c r="P120" s="40">
        <f>Data!P121*Calculation!$B$11</f>
        <v>0</v>
      </c>
      <c r="Q120" s="40">
        <f>Data!Q121*Calculation!$B$11</f>
        <v>0</v>
      </c>
      <c r="R120" s="40">
        <f>Data!R121*Calculation!$B$11</f>
        <v>0</v>
      </c>
      <c r="S120" s="40">
        <f>Data!S121*Calculation!$B$13</f>
        <v>3</v>
      </c>
      <c r="T120" s="40">
        <f>Data!T121*Calculation!$B$13</f>
        <v>3</v>
      </c>
      <c r="U120" s="40">
        <f>Data!U121*Calculation!$B$13</f>
        <v>0</v>
      </c>
      <c r="V120" s="40">
        <f>Data!V121*Calculation!$B$13</f>
        <v>0</v>
      </c>
      <c r="W120" s="40">
        <f>Data!W121</f>
        <v>1</v>
      </c>
      <c r="X120" s="40">
        <f>Data!X121</f>
        <v>1</v>
      </c>
      <c r="Y120" s="40">
        <f>Data!Y121</f>
        <v>0</v>
      </c>
      <c r="Z120" s="40">
        <f>Data!Z121</f>
        <v>0</v>
      </c>
      <c r="AA120" s="40">
        <f>Data!AA121*Calculation!$B$15</f>
        <v>15</v>
      </c>
      <c r="AB120" s="40">
        <f>Data!AB121*Calculation!$B$15</f>
        <v>15</v>
      </c>
      <c r="AC120" s="40">
        <f>Data!AC121*Calculation!$B$15</f>
        <v>0</v>
      </c>
      <c r="AD120" s="40">
        <f>Data!AD121*Calculation!$B$15</f>
        <v>0</v>
      </c>
    </row>
    <row r="121" spans="1:30" x14ac:dyDescent="0.25">
      <c r="A121" s="39">
        <f>Data!A121</f>
        <v>118</v>
      </c>
      <c r="B121" s="40">
        <f>Data!B122</f>
        <v>118</v>
      </c>
      <c r="C121" s="40">
        <f>Data!C122*Calculation!$B$6</f>
        <v>0</v>
      </c>
      <c r="D121" s="40">
        <f>Data!D122*Calculation!$B$6</f>
        <v>1</v>
      </c>
      <c r="E121" s="40">
        <f>Data!E122*Calculation!$B$6</f>
        <v>0</v>
      </c>
      <c r="F121" s="40">
        <f>Data!F122*Calculation!$B$6</f>
        <v>0</v>
      </c>
      <c r="G121" s="40">
        <f>Data!G122*Calculation!$B$7</f>
        <v>0</v>
      </c>
      <c r="H121" s="40">
        <f>Data!H122*Calculation!$B$7</f>
        <v>0</v>
      </c>
      <c r="I121" s="40">
        <f>Data!I122*Calculation!$B$7</f>
        <v>0</v>
      </c>
      <c r="J121" s="40">
        <f>Data!J122*Calculation!$B$7</f>
        <v>0</v>
      </c>
      <c r="K121" s="40">
        <f>Data!K122*Calculation!$B$9</f>
        <v>1</v>
      </c>
      <c r="L121" s="40">
        <f>Data!L122*Calculation!$B$9</f>
        <v>0</v>
      </c>
      <c r="M121" s="40">
        <f>Data!M122*Calculation!$B$9</f>
        <v>0</v>
      </c>
      <c r="N121" s="40">
        <f>Data!N122*Calculation!$B$9</f>
        <v>1</v>
      </c>
      <c r="O121" s="40">
        <f>Data!O122*Calculation!$B$11</f>
        <v>0</v>
      </c>
      <c r="P121" s="40">
        <f>Data!P122*Calculation!$B$11</f>
        <v>0</v>
      </c>
      <c r="Q121" s="40">
        <f>Data!Q122*Calculation!$B$11</f>
        <v>0</v>
      </c>
      <c r="R121" s="40">
        <f>Data!R122*Calculation!$B$11</f>
        <v>0</v>
      </c>
      <c r="S121" s="40">
        <f>Data!S122*Calculation!$B$13</f>
        <v>3</v>
      </c>
      <c r="T121" s="40">
        <f>Data!T122*Calculation!$B$13</f>
        <v>3</v>
      </c>
      <c r="U121" s="40">
        <f>Data!U122*Calculation!$B$13</f>
        <v>0</v>
      </c>
      <c r="V121" s="40">
        <f>Data!V122*Calculation!$B$13</f>
        <v>0</v>
      </c>
      <c r="W121" s="40">
        <f>Data!W122</f>
        <v>1</v>
      </c>
      <c r="X121" s="40">
        <f>Data!X122</f>
        <v>1</v>
      </c>
      <c r="Y121" s="40">
        <f>Data!Y122</f>
        <v>0</v>
      </c>
      <c r="Z121" s="40">
        <f>Data!Z122</f>
        <v>0</v>
      </c>
      <c r="AA121" s="40">
        <f>Data!AA122*Calculation!$B$15</f>
        <v>15</v>
      </c>
      <c r="AB121" s="40">
        <f>Data!AB122*Calculation!$B$15</f>
        <v>15</v>
      </c>
      <c r="AC121" s="40">
        <f>Data!AC122*Calculation!$B$15</f>
        <v>0</v>
      </c>
      <c r="AD121" s="40">
        <f>Data!AD122*Calculation!$B$15</f>
        <v>0</v>
      </c>
    </row>
    <row r="122" spans="1:30" x14ac:dyDescent="0.25">
      <c r="A122" s="39">
        <f>Data!A122</f>
        <v>119</v>
      </c>
      <c r="B122" s="40">
        <f>Data!B123</f>
        <v>119</v>
      </c>
      <c r="C122" s="40">
        <f>Data!C123*Calculation!$B$6</f>
        <v>0</v>
      </c>
      <c r="D122" s="40">
        <f>Data!D123*Calculation!$B$6</f>
        <v>1</v>
      </c>
      <c r="E122" s="40">
        <f>Data!E123*Calculation!$B$6</f>
        <v>0</v>
      </c>
      <c r="F122" s="40">
        <f>Data!F123*Calculation!$B$6</f>
        <v>0</v>
      </c>
      <c r="G122" s="40">
        <f>Data!G123*Calculation!$B$7</f>
        <v>0</v>
      </c>
      <c r="H122" s="40">
        <f>Data!H123*Calculation!$B$7</f>
        <v>0</v>
      </c>
      <c r="I122" s="40">
        <f>Data!I123*Calculation!$B$7</f>
        <v>0</v>
      </c>
      <c r="J122" s="40">
        <f>Data!J123*Calculation!$B$7</f>
        <v>0</v>
      </c>
      <c r="K122" s="40">
        <f>Data!K123*Calculation!$B$9</f>
        <v>1</v>
      </c>
      <c r="L122" s="40">
        <f>Data!L123*Calculation!$B$9</f>
        <v>0</v>
      </c>
      <c r="M122" s="40">
        <f>Data!M123*Calculation!$B$9</f>
        <v>0</v>
      </c>
      <c r="N122" s="40">
        <f>Data!N123*Calculation!$B$9</f>
        <v>1</v>
      </c>
      <c r="O122" s="40">
        <f>Data!O123*Calculation!$B$11</f>
        <v>0</v>
      </c>
      <c r="P122" s="40">
        <f>Data!P123*Calculation!$B$11</f>
        <v>0</v>
      </c>
      <c r="Q122" s="40">
        <f>Data!Q123*Calculation!$B$11</f>
        <v>0</v>
      </c>
      <c r="R122" s="40">
        <f>Data!R123*Calculation!$B$11</f>
        <v>0</v>
      </c>
      <c r="S122" s="40">
        <f>Data!S123*Calculation!$B$13</f>
        <v>3</v>
      </c>
      <c r="T122" s="40">
        <f>Data!T123*Calculation!$B$13</f>
        <v>3</v>
      </c>
      <c r="U122" s="40">
        <f>Data!U123*Calculation!$B$13</f>
        <v>0</v>
      </c>
      <c r="V122" s="40">
        <f>Data!V123*Calculation!$B$13</f>
        <v>0</v>
      </c>
      <c r="W122" s="40">
        <f>Data!W123</f>
        <v>1</v>
      </c>
      <c r="X122" s="40">
        <f>Data!X123</f>
        <v>1</v>
      </c>
      <c r="Y122" s="40">
        <f>Data!Y123</f>
        <v>0</v>
      </c>
      <c r="Z122" s="40">
        <f>Data!Z123</f>
        <v>0</v>
      </c>
      <c r="AA122" s="40">
        <f>Data!AA123*Calculation!$B$15</f>
        <v>15</v>
      </c>
      <c r="AB122" s="40">
        <f>Data!AB123*Calculation!$B$15</f>
        <v>15</v>
      </c>
      <c r="AC122" s="40">
        <f>Data!AC123*Calculation!$B$15</f>
        <v>0</v>
      </c>
      <c r="AD122" s="40">
        <f>Data!AD123*Calculation!$B$15</f>
        <v>0</v>
      </c>
    </row>
    <row r="123" spans="1:30" x14ac:dyDescent="0.25">
      <c r="A123" s="39">
        <f>Data!A123</f>
        <v>120</v>
      </c>
      <c r="B123" s="40">
        <f>Data!B124</f>
        <v>120</v>
      </c>
      <c r="C123" s="40">
        <f>Data!C124*Calculation!$B$6</f>
        <v>0</v>
      </c>
      <c r="D123" s="40">
        <f>Data!D124*Calculation!$B$6</f>
        <v>1</v>
      </c>
      <c r="E123" s="40">
        <f>Data!E124*Calculation!$B$6</f>
        <v>0</v>
      </c>
      <c r="F123" s="40">
        <f>Data!F124*Calculation!$B$6</f>
        <v>0</v>
      </c>
      <c r="G123" s="40">
        <f>Data!G124*Calculation!$B$7</f>
        <v>0</v>
      </c>
      <c r="H123" s="40">
        <f>Data!H124*Calculation!$B$7</f>
        <v>0</v>
      </c>
      <c r="I123" s="40">
        <f>Data!I124*Calculation!$B$7</f>
        <v>0</v>
      </c>
      <c r="J123" s="40">
        <f>Data!J124*Calculation!$B$7</f>
        <v>0</v>
      </c>
      <c r="K123" s="40">
        <f>Data!K124*Calculation!$B$9</f>
        <v>1</v>
      </c>
      <c r="L123" s="40">
        <f>Data!L124*Calculation!$B$9</f>
        <v>0</v>
      </c>
      <c r="M123" s="40">
        <f>Data!M124*Calculation!$B$9</f>
        <v>1</v>
      </c>
      <c r="N123" s="40">
        <f>Data!N124*Calculation!$B$9</f>
        <v>1</v>
      </c>
      <c r="O123" s="40">
        <f>Data!O124*Calculation!$B$11</f>
        <v>0</v>
      </c>
      <c r="P123" s="40">
        <f>Data!P124*Calculation!$B$11</f>
        <v>0</v>
      </c>
      <c r="Q123" s="40">
        <f>Data!Q124*Calculation!$B$11</f>
        <v>0</v>
      </c>
      <c r="R123" s="40">
        <f>Data!R124*Calculation!$B$11</f>
        <v>0</v>
      </c>
      <c r="S123" s="40">
        <f>Data!S124*Calculation!$B$13</f>
        <v>3</v>
      </c>
      <c r="T123" s="40">
        <f>Data!T124*Calculation!$B$13</f>
        <v>3</v>
      </c>
      <c r="U123" s="40">
        <f>Data!U124*Calculation!$B$13</f>
        <v>3</v>
      </c>
      <c r="V123" s="40">
        <f>Data!V124*Calculation!$B$13</f>
        <v>0</v>
      </c>
      <c r="W123" s="40">
        <f>Data!W124</f>
        <v>1</v>
      </c>
      <c r="X123" s="40">
        <f>Data!X124</f>
        <v>1</v>
      </c>
      <c r="Y123" s="40">
        <f>Data!Y124</f>
        <v>0</v>
      </c>
      <c r="Z123" s="40">
        <f>Data!Z124</f>
        <v>0</v>
      </c>
      <c r="AA123" s="40">
        <f>Data!AA124*Calculation!$B$15</f>
        <v>15</v>
      </c>
      <c r="AB123" s="40">
        <f>Data!AB124*Calculation!$B$15</f>
        <v>15</v>
      </c>
      <c r="AC123" s="40">
        <f>Data!AC124*Calculation!$B$15</f>
        <v>0</v>
      </c>
      <c r="AD123" s="40">
        <f>Data!AD124*Calculation!$B$15</f>
        <v>0</v>
      </c>
    </row>
    <row r="124" spans="1:30" x14ac:dyDescent="0.25">
      <c r="A124" s="39">
        <f>Data!A124</f>
        <v>121</v>
      </c>
      <c r="B124" s="40">
        <f>Data!B125</f>
        <v>121</v>
      </c>
      <c r="C124" s="40">
        <f>Data!C125*Calculation!$B$6</f>
        <v>0</v>
      </c>
      <c r="D124" s="40">
        <f>Data!D125*Calculation!$B$6</f>
        <v>1</v>
      </c>
      <c r="E124" s="40">
        <f>Data!E125*Calculation!$B$6</f>
        <v>1</v>
      </c>
      <c r="F124" s="40">
        <f>Data!F125*Calculation!$B$6</f>
        <v>0</v>
      </c>
      <c r="G124" s="40">
        <f>Data!G125*Calculation!$B$7</f>
        <v>0</v>
      </c>
      <c r="H124" s="40">
        <f>Data!H125*Calculation!$B$7</f>
        <v>0</v>
      </c>
      <c r="I124" s="40">
        <f>Data!I125*Calculation!$B$7</f>
        <v>0</v>
      </c>
      <c r="J124" s="40">
        <f>Data!J125*Calculation!$B$7</f>
        <v>0</v>
      </c>
      <c r="K124" s="40">
        <f>Data!K125*Calculation!$B$9</f>
        <v>1</v>
      </c>
      <c r="L124" s="40">
        <f>Data!L125*Calculation!$B$9</f>
        <v>0</v>
      </c>
      <c r="M124" s="40">
        <f>Data!M125*Calculation!$B$9</f>
        <v>0</v>
      </c>
      <c r="N124" s="40">
        <f>Data!N125*Calculation!$B$9</f>
        <v>1</v>
      </c>
      <c r="O124" s="40">
        <f>Data!O125*Calculation!$B$11</f>
        <v>0</v>
      </c>
      <c r="P124" s="40">
        <f>Data!P125*Calculation!$B$11</f>
        <v>0</v>
      </c>
      <c r="Q124" s="40">
        <f>Data!Q125*Calculation!$B$11</f>
        <v>0</v>
      </c>
      <c r="R124" s="40">
        <f>Data!R125*Calculation!$B$11</f>
        <v>0</v>
      </c>
      <c r="S124" s="40">
        <f>Data!S125*Calculation!$B$13</f>
        <v>3</v>
      </c>
      <c r="T124" s="40">
        <f>Data!T125*Calculation!$B$13</f>
        <v>3</v>
      </c>
      <c r="U124" s="40">
        <f>Data!U125*Calculation!$B$13</f>
        <v>0</v>
      </c>
      <c r="V124" s="40">
        <f>Data!V125*Calculation!$B$13</f>
        <v>3</v>
      </c>
      <c r="W124" s="40">
        <f>Data!W125</f>
        <v>1</v>
      </c>
      <c r="X124" s="40">
        <f>Data!X125</f>
        <v>1</v>
      </c>
      <c r="Y124" s="40">
        <f>Data!Y125</f>
        <v>1</v>
      </c>
      <c r="Z124" s="40">
        <f>Data!Z125</f>
        <v>0</v>
      </c>
      <c r="AA124" s="40">
        <f>Data!AA125*Calculation!$B$15</f>
        <v>15</v>
      </c>
      <c r="AB124" s="40">
        <f>Data!AB125*Calculation!$B$15</f>
        <v>15</v>
      </c>
      <c r="AC124" s="40">
        <f>Data!AC125*Calculation!$B$15</f>
        <v>15</v>
      </c>
      <c r="AD124" s="40">
        <f>Data!AD125*Calculation!$B$15</f>
        <v>0</v>
      </c>
    </row>
    <row r="125" spans="1:30" x14ac:dyDescent="0.25">
      <c r="A125" s="39">
        <f>Data!A125</f>
        <v>122</v>
      </c>
      <c r="B125" s="40">
        <f>Data!B126</f>
        <v>122</v>
      </c>
      <c r="C125" s="40">
        <f>Data!C126*Calculation!$B$6</f>
        <v>0</v>
      </c>
      <c r="D125" s="40">
        <f>Data!D126*Calculation!$B$6</f>
        <v>1</v>
      </c>
      <c r="E125" s="40">
        <f>Data!E126*Calculation!$B$6</f>
        <v>0</v>
      </c>
      <c r="F125" s="40">
        <f>Data!F126*Calculation!$B$6</f>
        <v>0</v>
      </c>
      <c r="G125" s="40">
        <f>Data!G126*Calculation!$B$7</f>
        <v>0</v>
      </c>
      <c r="H125" s="40">
        <f>Data!H126*Calculation!$B$7</f>
        <v>0</v>
      </c>
      <c r="I125" s="40">
        <f>Data!I126*Calculation!$B$7</f>
        <v>0</v>
      </c>
      <c r="J125" s="40">
        <f>Data!J126*Calculation!$B$7</f>
        <v>0</v>
      </c>
      <c r="K125" s="40">
        <f>Data!K126*Calculation!$B$9</f>
        <v>1</v>
      </c>
      <c r="L125" s="40">
        <f>Data!L126*Calculation!$B$9</f>
        <v>0</v>
      </c>
      <c r="M125" s="40">
        <f>Data!M126*Calculation!$B$9</f>
        <v>0</v>
      </c>
      <c r="N125" s="40">
        <f>Data!N126*Calculation!$B$9</f>
        <v>1</v>
      </c>
      <c r="O125" s="40">
        <f>Data!O126*Calculation!$B$11</f>
        <v>0</v>
      </c>
      <c r="P125" s="40">
        <f>Data!P126*Calculation!$B$11</f>
        <v>0</v>
      </c>
      <c r="Q125" s="40">
        <f>Data!Q126*Calculation!$B$11</f>
        <v>0</v>
      </c>
      <c r="R125" s="40">
        <f>Data!R126*Calculation!$B$11</f>
        <v>0</v>
      </c>
      <c r="S125" s="40">
        <f>Data!S126*Calculation!$B$13</f>
        <v>3</v>
      </c>
      <c r="T125" s="40">
        <f>Data!T126*Calculation!$B$13</f>
        <v>3</v>
      </c>
      <c r="U125" s="40">
        <f>Data!U126*Calculation!$B$13</f>
        <v>0</v>
      </c>
      <c r="V125" s="40">
        <f>Data!V126*Calculation!$B$13</f>
        <v>0</v>
      </c>
      <c r="W125" s="40">
        <f>Data!W126</f>
        <v>1</v>
      </c>
      <c r="X125" s="40">
        <f>Data!X126</f>
        <v>1</v>
      </c>
      <c r="Y125" s="40">
        <f>Data!Y126</f>
        <v>0</v>
      </c>
      <c r="Z125" s="40">
        <f>Data!Z126</f>
        <v>0</v>
      </c>
      <c r="AA125" s="40">
        <f>Data!AA126*Calculation!$B$15</f>
        <v>15</v>
      </c>
      <c r="AB125" s="40">
        <f>Data!AB126*Calculation!$B$15</f>
        <v>15</v>
      </c>
      <c r="AC125" s="40">
        <f>Data!AC126*Calculation!$B$15</f>
        <v>0</v>
      </c>
      <c r="AD125" s="40">
        <f>Data!AD126*Calculation!$B$15</f>
        <v>0</v>
      </c>
    </row>
    <row r="126" spans="1:30" x14ac:dyDescent="0.25">
      <c r="A126" s="39">
        <f>Data!A126</f>
        <v>123</v>
      </c>
      <c r="B126" s="40">
        <f>Data!B127</f>
        <v>123</v>
      </c>
      <c r="C126" s="40">
        <f>Data!C127*Calculation!$B$6</f>
        <v>0</v>
      </c>
      <c r="D126" s="40">
        <f>Data!D127*Calculation!$B$6</f>
        <v>1</v>
      </c>
      <c r="E126" s="40">
        <f>Data!E127*Calculation!$B$6</f>
        <v>0</v>
      </c>
      <c r="F126" s="40">
        <f>Data!F127*Calculation!$B$6</f>
        <v>0</v>
      </c>
      <c r="G126" s="40">
        <f>Data!G127*Calculation!$B$7</f>
        <v>0</v>
      </c>
      <c r="H126" s="40">
        <f>Data!H127*Calculation!$B$7</f>
        <v>0</v>
      </c>
      <c r="I126" s="40">
        <f>Data!I127*Calculation!$B$7</f>
        <v>0</v>
      </c>
      <c r="J126" s="40">
        <f>Data!J127*Calculation!$B$7</f>
        <v>0</v>
      </c>
      <c r="K126" s="40">
        <f>Data!K127*Calculation!$B$9</f>
        <v>1</v>
      </c>
      <c r="L126" s="40">
        <f>Data!L127*Calculation!$B$9</f>
        <v>0</v>
      </c>
      <c r="M126" s="40">
        <f>Data!M127*Calculation!$B$9</f>
        <v>0</v>
      </c>
      <c r="N126" s="40">
        <f>Data!N127*Calculation!$B$9</f>
        <v>1</v>
      </c>
      <c r="O126" s="40">
        <f>Data!O127*Calculation!$B$11</f>
        <v>0</v>
      </c>
      <c r="P126" s="40">
        <f>Data!P127*Calculation!$B$11</f>
        <v>0</v>
      </c>
      <c r="Q126" s="40">
        <f>Data!Q127*Calculation!$B$11</f>
        <v>0</v>
      </c>
      <c r="R126" s="40">
        <f>Data!R127*Calculation!$B$11</f>
        <v>0</v>
      </c>
      <c r="S126" s="40">
        <f>Data!S127*Calculation!$B$13</f>
        <v>3</v>
      </c>
      <c r="T126" s="40">
        <f>Data!T127*Calculation!$B$13</f>
        <v>3</v>
      </c>
      <c r="U126" s="40">
        <f>Data!U127*Calculation!$B$13</f>
        <v>0</v>
      </c>
      <c r="V126" s="40">
        <f>Data!V127*Calculation!$B$13</f>
        <v>0</v>
      </c>
      <c r="W126" s="40">
        <f>Data!W127</f>
        <v>1</v>
      </c>
      <c r="X126" s="40">
        <f>Data!X127</f>
        <v>1</v>
      </c>
      <c r="Y126" s="40">
        <f>Data!Y127</f>
        <v>0</v>
      </c>
      <c r="Z126" s="40">
        <f>Data!Z127</f>
        <v>0</v>
      </c>
      <c r="AA126" s="40">
        <f>Data!AA127*Calculation!$B$15</f>
        <v>15</v>
      </c>
      <c r="AB126" s="40">
        <f>Data!AB127*Calculation!$B$15</f>
        <v>15</v>
      </c>
      <c r="AC126" s="40">
        <f>Data!AC127*Calculation!$B$15</f>
        <v>0</v>
      </c>
      <c r="AD126" s="40">
        <f>Data!AD127*Calculation!$B$15</f>
        <v>0</v>
      </c>
    </row>
    <row r="127" spans="1:30" x14ac:dyDescent="0.25">
      <c r="A127" s="39">
        <f>Data!A127</f>
        <v>124</v>
      </c>
      <c r="B127" s="40">
        <f>Data!B128</f>
        <v>124</v>
      </c>
      <c r="C127" s="40">
        <f>Data!C128*Calculation!$B$6</f>
        <v>0</v>
      </c>
      <c r="D127" s="40">
        <f>Data!D128*Calculation!$B$6</f>
        <v>1</v>
      </c>
      <c r="E127" s="40">
        <f>Data!E128*Calculation!$B$6</f>
        <v>0</v>
      </c>
      <c r="F127" s="40">
        <f>Data!F128*Calculation!$B$6</f>
        <v>0</v>
      </c>
      <c r="G127" s="40">
        <f>Data!G128*Calculation!$B$7</f>
        <v>0</v>
      </c>
      <c r="H127" s="40">
        <f>Data!H128*Calculation!$B$7</f>
        <v>0</v>
      </c>
      <c r="I127" s="40">
        <f>Data!I128*Calculation!$B$7</f>
        <v>0</v>
      </c>
      <c r="J127" s="40">
        <f>Data!J128*Calculation!$B$7</f>
        <v>0</v>
      </c>
      <c r="K127" s="40">
        <f>Data!K128*Calculation!$B$9</f>
        <v>1</v>
      </c>
      <c r="L127" s="40">
        <f>Data!L128*Calculation!$B$9</f>
        <v>0</v>
      </c>
      <c r="M127" s="40">
        <f>Data!M128*Calculation!$B$9</f>
        <v>0</v>
      </c>
      <c r="N127" s="40">
        <f>Data!N128*Calculation!$B$9</f>
        <v>1</v>
      </c>
      <c r="O127" s="40">
        <f>Data!O128*Calculation!$B$11</f>
        <v>0</v>
      </c>
      <c r="P127" s="40">
        <f>Data!P128*Calculation!$B$11</f>
        <v>0</v>
      </c>
      <c r="Q127" s="40">
        <f>Data!Q128*Calculation!$B$11</f>
        <v>0</v>
      </c>
      <c r="R127" s="40">
        <f>Data!R128*Calculation!$B$11</f>
        <v>0</v>
      </c>
      <c r="S127" s="40">
        <f>Data!S128*Calculation!$B$13</f>
        <v>3</v>
      </c>
      <c r="T127" s="40">
        <f>Data!T128*Calculation!$B$13</f>
        <v>3</v>
      </c>
      <c r="U127" s="40">
        <f>Data!U128*Calculation!$B$13</f>
        <v>0</v>
      </c>
      <c r="V127" s="40">
        <f>Data!V128*Calculation!$B$13</f>
        <v>0</v>
      </c>
      <c r="W127" s="40">
        <f>Data!W128</f>
        <v>1</v>
      </c>
      <c r="X127" s="40">
        <f>Data!X128</f>
        <v>1</v>
      </c>
      <c r="Y127" s="40">
        <f>Data!Y128</f>
        <v>0</v>
      </c>
      <c r="Z127" s="40">
        <f>Data!Z128</f>
        <v>0</v>
      </c>
      <c r="AA127" s="40">
        <f>Data!AA128*Calculation!$B$15</f>
        <v>15</v>
      </c>
      <c r="AB127" s="40">
        <f>Data!AB128*Calculation!$B$15</f>
        <v>15</v>
      </c>
      <c r="AC127" s="40">
        <f>Data!AC128*Calculation!$B$15</f>
        <v>0</v>
      </c>
      <c r="AD127" s="40">
        <f>Data!AD128*Calculation!$B$15</f>
        <v>0</v>
      </c>
    </row>
    <row r="128" spans="1:30" x14ac:dyDescent="0.25">
      <c r="A128" s="39">
        <f>Data!A128</f>
        <v>125</v>
      </c>
      <c r="B128" s="40">
        <f>Data!B129</f>
        <v>125</v>
      </c>
      <c r="C128" s="40">
        <f>Data!C129*Calculation!$B$6</f>
        <v>0</v>
      </c>
      <c r="D128" s="40">
        <f>Data!D129*Calculation!$B$6</f>
        <v>1</v>
      </c>
      <c r="E128" s="40">
        <f>Data!E129*Calculation!$B$6</f>
        <v>0</v>
      </c>
      <c r="F128" s="40">
        <f>Data!F129*Calculation!$B$6</f>
        <v>0</v>
      </c>
      <c r="G128" s="40">
        <f>Data!G129*Calculation!$B$7</f>
        <v>0</v>
      </c>
      <c r="H128" s="40">
        <f>Data!H129*Calculation!$B$7</f>
        <v>0</v>
      </c>
      <c r="I128" s="40">
        <f>Data!I129*Calculation!$B$7</f>
        <v>0</v>
      </c>
      <c r="J128" s="40">
        <f>Data!J129*Calculation!$B$7</f>
        <v>0</v>
      </c>
      <c r="K128" s="40">
        <f>Data!K129*Calculation!$B$9</f>
        <v>1</v>
      </c>
      <c r="L128" s="40">
        <f>Data!L129*Calculation!$B$9</f>
        <v>0</v>
      </c>
      <c r="M128" s="40">
        <f>Data!M129*Calculation!$B$9</f>
        <v>0</v>
      </c>
      <c r="N128" s="40">
        <f>Data!N129*Calculation!$B$9</f>
        <v>1</v>
      </c>
      <c r="O128" s="40">
        <f>Data!O129*Calculation!$B$11</f>
        <v>0</v>
      </c>
      <c r="P128" s="40">
        <f>Data!P129*Calculation!$B$11</f>
        <v>0</v>
      </c>
      <c r="Q128" s="40">
        <f>Data!Q129*Calculation!$B$11</f>
        <v>0</v>
      </c>
      <c r="R128" s="40">
        <f>Data!R129*Calculation!$B$11</f>
        <v>0</v>
      </c>
      <c r="S128" s="40">
        <f>Data!S129*Calculation!$B$13</f>
        <v>3</v>
      </c>
      <c r="T128" s="40">
        <f>Data!T129*Calculation!$B$13</f>
        <v>3</v>
      </c>
      <c r="U128" s="40">
        <f>Data!U129*Calculation!$B$13</f>
        <v>0</v>
      </c>
      <c r="V128" s="40">
        <f>Data!V129*Calculation!$B$13</f>
        <v>0</v>
      </c>
      <c r="W128" s="40">
        <f>Data!W129</f>
        <v>1</v>
      </c>
      <c r="X128" s="40">
        <f>Data!X129</f>
        <v>1</v>
      </c>
      <c r="Y128" s="40">
        <f>Data!Y129</f>
        <v>0</v>
      </c>
      <c r="Z128" s="40">
        <f>Data!Z129</f>
        <v>0</v>
      </c>
      <c r="AA128" s="40">
        <f>Data!AA129*Calculation!$B$15</f>
        <v>15</v>
      </c>
      <c r="AB128" s="40">
        <f>Data!AB129*Calculation!$B$15</f>
        <v>15</v>
      </c>
      <c r="AC128" s="40">
        <f>Data!AC129*Calculation!$B$15</f>
        <v>0</v>
      </c>
      <c r="AD128" s="40">
        <f>Data!AD129*Calculation!$B$15</f>
        <v>0</v>
      </c>
    </row>
    <row r="129" spans="1:30" x14ac:dyDescent="0.25">
      <c r="A129" s="39">
        <f>Data!A129</f>
        <v>126</v>
      </c>
      <c r="B129" s="40">
        <f>Data!B130</f>
        <v>126</v>
      </c>
      <c r="C129" s="40">
        <f>Data!C130*Calculation!$B$6</f>
        <v>0</v>
      </c>
      <c r="D129" s="40">
        <f>Data!D130*Calculation!$B$6</f>
        <v>1</v>
      </c>
      <c r="E129" s="40">
        <f>Data!E130*Calculation!$B$6</f>
        <v>0</v>
      </c>
      <c r="F129" s="40">
        <f>Data!F130*Calculation!$B$6</f>
        <v>0</v>
      </c>
      <c r="G129" s="40">
        <f>Data!G130*Calculation!$B$7</f>
        <v>0</v>
      </c>
      <c r="H129" s="40">
        <f>Data!H130*Calculation!$B$7</f>
        <v>0</v>
      </c>
      <c r="I129" s="40">
        <f>Data!I130*Calculation!$B$7</f>
        <v>0</v>
      </c>
      <c r="J129" s="40">
        <f>Data!J130*Calculation!$B$7</f>
        <v>0</v>
      </c>
      <c r="K129" s="40">
        <f>Data!K130*Calculation!$B$9</f>
        <v>1</v>
      </c>
      <c r="L129" s="40">
        <f>Data!L130*Calculation!$B$9</f>
        <v>0</v>
      </c>
      <c r="M129" s="40">
        <f>Data!M130*Calculation!$B$9</f>
        <v>0</v>
      </c>
      <c r="N129" s="40">
        <f>Data!N130*Calculation!$B$9</f>
        <v>1</v>
      </c>
      <c r="O129" s="40">
        <f>Data!O130*Calculation!$B$11</f>
        <v>0</v>
      </c>
      <c r="P129" s="40">
        <f>Data!P130*Calculation!$B$11</f>
        <v>0</v>
      </c>
      <c r="Q129" s="40">
        <f>Data!Q130*Calculation!$B$11</f>
        <v>0</v>
      </c>
      <c r="R129" s="40">
        <f>Data!R130*Calculation!$B$11</f>
        <v>0</v>
      </c>
      <c r="S129" s="40">
        <f>Data!S130*Calculation!$B$13</f>
        <v>3</v>
      </c>
      <c r="T129" s="40">
        <f>Data!T130*Calculation!$B$13</f>
        <v>3</v>
      </c>
      <c r="U129" s="40">
        <f>Data!U130*Calculation!$B$13</f>
        <v>0</v>
      </c>
      <c r="V129" s="40">
        <f>Data!V130*Calculation!$B$13</f>
        <v>0</v>
      </c>
      <c r="W129" s="40">
        <f>Data!W130</f>
        <v>1</v>
      </c>
      <c r="X129" s="40">
        <f>Data!X130</f>
        <v>1</v>
      </c>
      <c r="Y129" s="40">
        <f>Data!Y130</f>
        <v>0</v>
      </c>
      <c r="Z129" s="40">
        <f>Data!Z130</f>
        <v>0</v>
      </c>
      <c r="AA129" s="40">
        <f>Data!AA130*Calculation!$B$15</f>
        <v>15</v>
      </c>
      <c r="AB129" s="40">
        <f>Data!AB130*Calculation!$B$15</f>
        <v>15</v>
      </c>
      <c r="AC129" s="40">
        <f>Data!AC130*Calculation!$B$15</f>
        <v>0</v>
      </c>
      <c r="AD129" s="40">
        <f>Data!AD130*Calculation!$B$15</f>
        <v>0</v>
      </c>
    </row>
    <row r="130" spans="1:30" x14ac:dyDescent="0.25">
      <c r="A130" s="39">
        <f>Data!A130</f>
        <v>127</v>
      </c>
      <c r="B130" s="40">
        <f>Data!B131</f>
        <v>127</v>
      </c>
      <c r="C130" s="40">
        <f>Data!C131*Calculation!$B$6</f>
        <v>0</v>
      </c>
      <c r="D130" s="40">
        <f>Data!D131*Calculation!$B$6</f>
        <v>1</v>
      </c>
      <c r="E130" s="40">
        <f>Data!E131*Calculation!$B$6</f>
        <v>0</v>
      </c>
      <c r="F130" s="40">
        <f>Data!F131*Calculation!$B$6</f>
        <v>0</v>
      </c>
      <c r="G130" s="40">
        <f>Data!G131*Calculation!$B$7</f>
        <v>0</v>
      </c>
      <c r="H130" s="40">
        <f>Data!H131*Calculation!$B$7</f>
        <v>0</v>
      </c>
      <c r="I130" s="40">
        <f>Data!I131*Calculation!$B$7</f>
        <v>0</v>
      </c>
      <c r="J130" s="40">
        <f>Data!J131*Calculation!$B$7</f>
        <v>0</v>
      </c>
      <c r="K130" s="40">
        <f>Data!K131*Calculation!$B$9</f>
        <v>1</v>
      </c>
      <c r="L130" s="40">
        <f>Data!L131*Calculation!$B$9</f>
        <v>0</v>
      </c>
      <c r="M130" s="40">
        <f>Data!M131*Calculation!$B$9</f>
        <v>1</v>
      </c>
      <c r="N130" s="40">
        <f>Data!N131*Calculation!$B$9</f>
        <v>1</v>
      </c>
      <c r="O130" s="40">
        <f>Data!O131*Calculation!$B$11</f>
        <v>0</v>
      </c>
      <c r="P130" s="40">
        <f>Data!P131*Calculation!$B$11</f>
        <v>0</v>
      </c>
      <c r="Q130" s="40">
        <f>Data!Q131*Calculation!$B$11</f>
        <v>0</v>
      </c>
      <c r="R130" s="40">
        <f>Data!R131*Calculation!$B$11</f>
        <v>0</v>
      </c>
      <c r="S130" s="40">
        <f>Data!S131*Calculation!$B$13</f>
        <v>3</v>
      </c>
      <c r="T130" s="40">
        <f>Data!T131*Calculation!$B$13</f>
        <v>3</v>
      </c>
      <c r="U130" s="40">
        <f>Data!U131*Calculation!$B$13</f>
        <v>3</v>
      </c>
      <c r="V130" s="40">
        <f>Data!V131*Calculation!$B$13</f>
        <v>0</v>
      </c>
      <c r="W130" s="40">
        <f>Data!W131</f>
        <v>1</v>
      </c>
      <c r="X130" s="40">
        <f>Data!X131</f>
        <v>1</v>
      </c>
      <c r="Y130" s="40">
        <f>Data!Y131</f>
        <v>0</v>
      </c>
      <c r="Z130" s="40">
        <f>Data!Z131</f>
        <v>0</v>
      </c>
      <c r="AA130" s="40">
        <f>Data!AA131*Calculation!$B$15</f>
        <v>15</v>
      </c>
      <c r="AB130" s="40">
        <f>Data!AB131*Calculation!$B$15</f>
        <v>15</v>
      </c>
      <c r="AC130" s="40">
        <f>Data!AC131*Calculation!$B$15</f>
        <v>0</v>
      </c>
      <c r="AD130" s="40">
        <f>Data!AD131*Calculation!$B$15</f>
        <v>0</v>
      </c>
    </row>
    <row r="131" spans="1:30" x14ac:dyDescent="0.25">
      <c r="A131" s="39">
        <f>Data!A131</f>
        <v>128</v>
      </c>
      <c r="B131" s="40">
        <f>Data!B132</f>
        <v>128</v>
      </c>
      <c r="C131" s="40">
        <f>Data!C132*Calculation!$B$6</f>
        <v>0</v>
      </c>
      <c r="D131" s="40">
        <f>Data!D132*Calculation!$B$6</f>
        <v>1</v>
      </c>
      <c r="E131" s="40">
        <f>Data!E132*Calculation!$B$6</f>
        <v>0</v>
      </c>
      <c r="F131" s="40">
        <f>Data!F132*Calculation!$B$6</f>
        <v>0</v>
      </c>
      <c r="G131" s="40">
        <f>Data!G132*Calculation!$B$7</f>
        <v>0</v>
      </c>
      <c r="H131" s="40">
        <f>Data!H132*Calculation!$B$7</f>
        <v>0</v>
      </c>
      <c r="I131" s="40">
        <f>Data!I132*Calculation!$B$7</f>
        <v>0</v>
      </c>
      <c r="J131" s="40">
        <f>Data!J132*Calculation!$B$7</f>
        <v>0</v>
      </c>
      <c r="K131" s="40">
        <f>Data!K132*Calculation!$B$9</f>
        <v>1</v>
      </c>
      <c r="L131" s="40">
        <f>Data!L132*Calculation!$B$9</f>
        <v>0</v>
      </c>
      <c r="M131" s="40">
        <f>Data!M132*Calculation!$B$9</f>
        <v>0</v>
      </c>
      <c r="N131" s="40">
        <f>Data!N132*Calculation!$B$9</f>
        <v>1</v>
      </c>
      <c r="O131" s="40">
        <f>Data!O132*Calculation!$B$11</f>
        <v>0</v>
      </c>
      <c r="P131" s="40">
        <f>Data!P132*Calculation!$B$11</f>
        <v>0</v>
      </c>
      <c r="Q131" s="40">
        <f>Data!Q132*Calculation!$B$11</f>
        <v>0</v>
      </c>
      <c r="R131" s="40">
        <f>Data!R132*Calculation!$B$11</f>
        <v>0</v>
      </c>
      <c r="S131" s="40">
        <f>Data!S132*Calculation!$B$13</f>
        <v>3</v>
      </c>
      <c r="T131" s="40">
        <f>Data!T132*Calculation!$B$13</f>
        <v>3</v>
      </c>
      <c r="U131" s="40">
        <f>Data!U132*Calculation!$B$13</f>
        <v>0</v>
      </c>
      <c r="V131" s="40">
        <f>Data!V132*Calculation!$B$13</f>
        <v>0</v>
      </c>
      <c r="W131" s="40">
        <f>Data!W132</f>
        <v>1</v>
      </c>
      <c r="X131" s="40">
        <f>Data!X132</f>
        <v>1</v>
      </c>
      <c r="Y131" s="40">
        <f>Data!Y132</f>
        <v>0</v>
      </c>
      <c r="Z131" s="40">
        <f>Data!Z132</f>
        <v>0</v>
      </c>
      <c r="AA131" s="40">
        <f>Data!AA132*Calculation!$B$15</f>
        <v>15</v>
      </c>
      <c r="AB131" s="40">
        <f>Data!AB132*Calculation!$B$15</f>
        <v>15</v>
      </c>
      <c r="AC131" s="40">
        <f>Data!AC132*Calculation!$B$15</f>
        <v>0</v>
      </c>
      <c r="AD131" s="40">
        <f>Data!AD132*Calculation!$B$15</f>
        <v>0</v>
      </c>
    </row>
    <row r="132" spans="1:30" x14ac:dyDescent="0.25">
      <c r="A132" s="39">
        <f>Data!A132</f>
        <v>129</v>
      </c>
      <c r="B132" s="40">
        <f>Data!B133</f>
        <v>129</v>
      </c>
      <c r="C132" s="40">
        <f>Data!C133*Calculation!$B$6</f>
        <v>0</v>
      </c>
      <c r="D132" s="40">
        <f>Data!D133*Calculation!$B$6</f>
        <v>1</v>
      </c>
      <c r="E132" s="40">
        <f>Data!E133*Calculation!$B$6</f>
        <v>0</v>
      </c>
      <c r="F132" s="40">
        <f>Data!F133*Calculation!$B$6</f>
        <v>0</v>
      </c>
      <c r="G132" s="40">
        <f>Data!G133*Calculation!$B$7</f>
        <v>0</v>
      </c>
      <c r="H132" s="40">
        <f>Data!H133*Calculation!$B$7</f>
        <v>0</v>
      </c>
      <c r="I132" s="40">
        <f>Data!I133*Calculation!$B$7</f>
        <v>0</v>
      </c>
      <c r="J132" s="40">
        <f>Data!J133*Calculation!$B$7</f>
        <v>0</v>
      </c>
      <c r="K132" s="40">
        <f>Data!K133*Calculation!$B$9</f>
        <v>1</v>
      </c>
      <c r="L132" s="40">
        <f>Data!L133*Calculation!$B$9</f>
        <v>0</v>
      </c>
      <c r="M132" s="40">
        <f>Data!M133*Calculation!$B$9</f>
        <v>0</v>
      </c>
      <c r="N132" s="40">
        <f>Data!N133*Calculation!$B$9</f>
        <v>1</v>
      </c>
      <c r="O132" s="40">
        <f>Data!O133*Calculation!$B$11</f>
        <v>0</v>
      </c>
      <c r="P132" s="40">
        <f>Data!P133*Calculation!$B$11</f>
        <v>0</v>
      </c>
      <c r="Q132" s="40">
        <f>Data!Q133*Calculation!$B$11</f>
        <v>0</v>
      </c>
      <c r="R132" s="40">
        <f>Data!R133*Calculation!$B$11</f>
        <v>0</v>
      </c>
      <c r="S132" s="40">
        <f>Data!S133*Calculation!$B$13</f>
        <v>3</v>
      </c>
      <c r="T132" s="40">
        <f>Data!T133*Calculation!$B$13</f>
        <v>3</v>
      </c>
      <c r="U132" s="40">
        <f>Data!U133*Calculation!$B$13</f>
        <v>0</v>
      </c>
      <c r="V132" s="40">
        <f>Data!V133*Calculation!$B$13</f>
        <v>0</v>
      </c>
      <c r="W132" s="40">
        <f>Data!W133</f>
        <v>1</v>
      </c>
      <c r="X132" s="40">
        <f>Data!X133</f>
        <v>1</v>
      </c>
      <c r="Y132" s="40">
        <f>Data!Y133</f>
        <v>0</v>
      </c>
      <c r="Z132" s="40">
        <f>Data!Z133</f>
        <v>0</v>
      </c>
      <c r="AA132" s="40">
        <f>Data!AA133*Calculation!$B$15</f>
        <v>15</v>
      </c>
      <c r="AB132" s="40">
        <f>Data!AB133*Calculation!$B$15</f>
        <v>15</v>
      </c>
      <c r="AC132" s="40">
        <f>Data!AC133*Calculation!$B$15</f>
        <v>0</v>
      </c>
      <c r="AD132" s="40">
        <f>Data!AD133*Calculation!$B$15</f>
        <v>0</v>
      </c>
    </row>
    <row r="133" spans="1:30" x14ac:dyDescent="0.25">
      <c r="A133" s="39">
        <f>Data!A133</f>
        <v>130</v>
      </c>
      <c r="B133" s="40">
        <f>Data!B134</f>
        <v>130</v>
      </c>
      <c r="C133" s="40">
        <f>Data!C134*Calculation!$B$6</f>
        <v>0</v>
      </c>
      <c r="D133" s="40">
        <f>Data!D134*Calculation!$B$6</f>
        <v>1</v>
      </c>
      <c r="E133" s="40">
        <f>Data!E134*Calculation!$B$6</f>
        <v>0</v>
      </c>
      <c r="F133" s="40">
        <f>Data!F134*Calculation!$B$6</f>
        <v>0</v>
      </c>
      <c r="G133" s="40">
        <f>Data!G134*Calculation!$B$7</f>
        <v>0</v>
      </c>
      <c r="H133" s="40">
        <f>Data!H134*Calculation!$B$7</f>
        <v>0</v>
      </c>
      <c r="I133" s="40">
        <f>Data!I134*Calculation!$B$7</f>
        <v>0</v>
      </c>
      <c r="J133" s="40">
        <f>Data!J134*Calculation!$B$7</f>
        <v>0</v>
      </c>
      <c r="K133" s="40">
        <f>Data!K134*Calculation!$B$9</f>
        <v>1</v>
      </c>
      <c r="L133" s="40">
        <f>Data!L134*Calculation!$B$9</f>
        <v>0</v>
      </c>
      <c r="M133" s="40">
        <f>Data!M134*Calculation!$B$9</f>
        <v>0</v>
      </c>
      <c r="N133" s="40">
        <f>Data!N134*Calculation!$B$9</f>
        <v>1</v>
      </c>
      <c r="O133" s="40">
        <f>Data!O134*Calculation!$B$11</f>
        <v>0</v>
      </c>
      <c r="P133" s="40">
        <f>Data!P134*Calculation!$B$11</f>
        <v>0</v>
      </c>
      <c r="Q133" s="40">
        <f>Data!Q134*Calculation!$B$11</f>
        <v>0</v>
      </c>
      <c r="R133" s="40">
        <f>Data!R134*Calculation!$B$11</f>
        <v>0</v>
      </c>
      <c r="S133" s="40">
        <f>Data!S134*Calculation!$B$13</f>
        <v>3</v>
      </c>
      <c r="T133" s="40">
        <f>Data!T134*Calculation!$B$13</f>
        <v>3</v>
      </c>
      <c r="U133" s="40">
        <f>Data!U134*Calculation!$B$13</f>
        <v>0</v>
      </c>
      <c r="V133" s="40">
        <f>Data!V134*Calculation!$B$13</f>
        <v>0</v>
      </c>
      <c r="W133" s="40">
        <f>Data!W134</f>
        <v>1</v>
      </c>
      <c r="X133" s="40">
        <f>Data!X134</f>
        <v>1</v>
      </c>
      <c r="Y133" s="40">
        <f>Data!Y134</f>
        <v>0</v>
      </c>
      <c r="Z133" s="40">
        <f>Data!Z134</f>
        <v>0</v>
      </c>
      <c r="AA133" s="40">
        <f>Data!AA134*Calculation!$B$15</f>
        <v>15</v>
      </c>
      <c r="AB133" s="40">
        <f>Data!AB134*Calculation!$B$15</f>
        <v>15</v>
      </c>
      <c r="AC133" s="40">
        <f>Data!AC134*Calculation!$B$15</f>
        <v>0</v>
      </c>
      <c r="AD133" s="40">
        <f>Data!AD134*Calculation!$B$15</f>
        <v>0</v>
      </c>
    </row>
    <row r="134" spans="1:30" x14ac:dyDescent="0.25">
      <c r="A134" s="39">
        <f>Data!A134</f>
        <v>131</v>
      </c>
      <c r="B134" s="40">
        <f>Data!B135</f>
        <v>131</v>
      </c>
      <c r="C134" s="40">
        <f>Data!C135*Calculation!$B$6</f>
        <v>0</v>
      </c>
      <c r="D134" s="40">
        <f>Data!D135*Calculation!$B$6</f>
        <v>1</v>
      </c>
      <c r="E134" s="40">
        <f>Data!E135*Calculation!$B$6</f>
        <v>0</v>
      </c>
      <c r="F134" s="40">
        <f>Data!F135*Calculation!$B$6</f>
        <v>0</v>
      </c>
      <c r="G134" s="40">
        <f>Data!G135*Calculation!$B$7</f>
        <v>0</v>
      </c>
      <c r="H134" s="40">
        <f>Data!H135*Calculation!$B$7</f>
        <v>0</v>
      </c>
      <c r="I134" s="40">
        <f>Data!I135*Calculation!$B$7</f>
        <v>0</v>
      </c>
      <c r="J134" s="40">
        <f>Data!J135*Calculation!$B$7</f>
        <v>0</v>
      </c>
      <c r="K134" s="40">
        <f>Data!K135*Calculation!$B$9</f>
        <v>1</v>
      </c>
      <c r="L134" s="40">
        <f>Data!L135*Calculation!$B$9</f>
        <v>0</v>
      </c>
      <c r="M134" s="40">
        <f>Data!M135*Calculation!$B$9</f>
        <v>0</v>
      </c>
      <c r="N134" s="40">
        <f>Data!N135*Calculation!$B$9</f>
        <v>1</v>
      </c>
      <c r="O134" s="40">
        <f>Data!O135*Calculation!$B$11</f>
        <v>0</v>
      </c>
      <c r="P134" s="40">
        <f>Data!P135*Calculation!$B$11</f>
        <v>0</v>
      </c>
      <c r="Q134" s="40">
        <f>Data!Q135*Calculation!$B$11</f>
        <v>0</v>
      </c>
      <c r="R134" s="40">
        <f>Data!R135*Calculation!$B$11</f>
        <v>0</v>
      </c>
      <c r="S134" s="40">
        <f>Data!S135*Calculation!$B$13</f>
        <v>3</v>
      </c>
      <c r="T134" s="40">
        <f>Data!T135*Calculation!$B$13</f>
        <v>3</v>
      </c>
      <c r="U134" s="40">
        <f>Data!U135*Calculation!$B$13</f>
        <v>0</v>
      </c>
      <c r="V134" s="40">
        <f>Data!V135*Calculation!$B$13</f>
        <v>0</v>
      </c>
      <c r="W134" s="40">
        <f>Data!W135</f>
        <v>1</v>
      </c>
      <c r="X134" s="40">
        <f>Data!X135</f>
        <v>1</v>
      </c>
      <c r="Y134" s="40">
        <f>Data!Y135</f>
        <v>0</v>
      </c>
      <c r="Z134" s="40">
        <f>Data!Z135</f>
        <v>0</v>
      </c>
      <c r="AA134" s="40">
        <f>Data!AA135*Calculation!$B$15</f>
        <v>15</v>
      </c>
      <c r="AB134" s="40">
        <f>Data!AB135*Calculation!$B$15</f>
        <v>15</v>
      </c>
      <c r="AC134" s="40">
        <f>Data!AC135*Calculation!$B$15</f>
        <v>0</v>
      </c>
      <c r="AD134" s="40">
        <f>Data!AD135*Calculation!$B$15</f>
        <v>0</v>
      </c>
    </row>
    <row r="135" spans="1:30" x14ac:dyDescent="0.25">
      <c r="A135" s="39">
        <f>Data!A135</f>
        <v>132</v>
      </c>
      <c r="B135" s="40">
        <f>Data!B136</f>
        <v>132</v>
      </c>
      <c r="C135" s="40">
        <f>Data!C136*Calculation!$B$6</f>
        <v>0</v>
      </c>
      <c r="D135" s="40">
        <f>Data!D136*Calculation!$B$6</f>
        <v>1</v>
      </c>
      <c r="E135" s="40">
        <f>Data!E136*Calculation!$B$6</f>
        <v>0</v>
      </c>
      <c r="F135" s="40">
        <f>Data!F136*Calculation!$B$6</f>
        <v>0</v>
      </c>
      <c r="G135" s="40">
        <f>Data!G136*Calculation!$B$7</f>
        <v>0</v>
      </c>
      <c r="H135" s="40">
        <f>Data!H136*Calculation!$B$7</f>
        <v>0</v>
      </c>
      <c r="I135" s="40">
        <f>Data!I136*Calculation!$B$7</f>
        <v>0</v>
      </c>
      <c r="J135" s="40">
        <f>Data!J136*Calculation!$B$7</f>
        <v>0</v>
      </c>
      <c r="K135" s="40">
        <f>Data!K136*Calculation!$B$9</f>
        <v>1</v>
      </c>
      <c r="L135" s="40">
        <f>Data!L136*Calculation!$B$9</f>
        <v>0</v>
      </c>
      <c r="M135" s="40">
        <f>Data!M136*Calculation!$B$9</f>
        <v>0</v>
      </c>
      <c r="N135" s="40">
        <f>Data!N136*Calculation!$B$9</f>
        <v>1</v>
      </c>
      <c r="O135" s="40">
        <f>Data!O136*Calculation!$B$11</f>
        <v>0</v>
      </c>
      <c r="P135" s="40">
        <f>Data!P136*Calculation!$B$11</f>
        <v>0</v>
      </c>
      <c r="Q135" s="40">
        <f>Data!Q136*Calculation!$B$11</f>
        <v>0</v>
      </c>
      <c r="R135" s="40">
        <f>Data!R136*Calculation!$B$11</f>
        <v>0</v>
      </c>
      <c r="S135" s="40">
        <f>Data!S136*Calculation!$B$13</f>
        <v>3</v>
      </c>
      <c r="T135" s="40">
        <f>Data!T136*Calculation!$B$13</f>
        <v>3</v>
      </c>
      <c r="U135" s="40">
        <f>Data!U136*Calculation!$B$13</f>
        <v>0</v>
      </c>
      <c r="V135" s="40">
        <f>Data!V136*Calculation!$B$13</f>
        <v>0</v>
      </c>
      <c r="W135" s="40">
        <f>Data!W136</f>
        <v>1</v>
      </c>
      <c r="X135" s="40">
        <f>Data!X136</f>
        <v>1</v>
      </c>
      <c r="Y135" s="40">
        <f>Data!Y136</f>
        <v>0</v>
      </c>
      <c r="Z135" s="40">
        <f>Data!Z136</f>
        <v>0</v>
      </c>
      <c r="AA135" s="40">
        <f>Data!AA136*Calculation!$B$15</f>
        <v>15</v>
      </c>
      <c r="AB135" s="40">
        <f>Data!AB136*Calculation!$B$15</f>
        <v>15</v>
      </c>
      <c r="AC135" s="40">
        <f>Data!AC136*Calculation!$B$15</f>
        <v>0</v>
      </c>
      <c r="AD135" s="40">
        <f>Data!AD136*Calculation!$B$15</f>
        <v>0</v>
      </c>
    </row>
    <row r="136" spans="1:30" x14ac:dyDescent="0.25">
      <c r="A136" s="39">
        <f>Data!A136</f>
        <v>133</v>
      </c>
      <c r="B136" s="40">
        <f>Data!B137</f>
        <v>133</v>
      </c>
      <c r="C136" s="40">
        <f>Data!C137*Calculation!$B$6</f>
        <v>0</v>
      </c>
      <c r="D136" s="40">
        <f>Data!D137*Calculation!$B$6</f>
        <v>1</v>
      </c>
      <c r="E136" s="40">
        <f>Data!E137*Calculation!$B$6</f>
        <v>0</v>
      </c>
      <c r="F136" s="40">
        <f>Data!F137*Calculation!$B$6</f>
        <v>0</v>
      </c>
      <c r="G136" s="40">
        <f>Data!G137*Calculation!$B$7</f>
        <v>0</v>
      </c>
      <c r="H136" s="40">
        <f>Data!H137*Calculation!$B$7</f>
        <v>0</v>
      </c>
      <c r="I136" s="40">
        <f>Data!I137*Calculation!$B$7</f>
        <v>0</v>
      </c>
      <c r="J136" s="40">
        <f>Data!J137*Calculation!$B$7</f>
        <v>0</v>
      </c>
      <c r="K136" s="40">
        <f>Data!K137*Calculation!$B$9</f>
        <v>1</v>
      </c>
      <c r="L136" s="40">
        <f>Data!L137*Calculation!$B$9</f>
        <v>0</v>
      </c>
      <c r="M136" s="40">
        <f>Data!M137*Calculation!$B$9</f>
        <v>0</v>
      </c>
      <c r="N136" s="40">
        <f>Data!N137*Calculation!$B$9</f>
        <v>1</v>
      </c>
      <c r="O136" s="40">
        <f>Data!O137*Calculation!$B$11</f>
        <v>0</v>
      </c>
      <c r="P136" s="40">
        <f>Data!P137*Calculation!$B$11</f>
        <v>0</v>
      </c>
      <c r="Q136" s="40">
        <f>Data!Q137*Calculation!$B$11</f>
        <v>0</v>
      </c>
      <c r="R136" s="40">
        <f>Data!R137*Calculation!$B$11</f>
        <v>0</v>
      </c>
      <c r="S136" s="40">
        <f>Data!S137*Calculation!$B$13</f>
        <v>3</v>
      </c>
      <c r="T136" s="40">
        <f>Data!T137*Calculation!$B$13</f>
        <v>3</v>
      </c>
      <c r="U136" s="40">
        <f>Data!U137*Calculation!$B$13</f>
        <v>0</v>
      </c>
      <c r="V136" s="40">
        <f>Data!V137*Calculation!$B$13</f>
        <v>0</v>
      </c>
      <c r="W136" s="40">
        <f>Data!W137</f>
        <v>1</v>
      </c>
      <c r="X136" s="40">
        <f>Data!X137</f>
        <v>1</v>
      </c>
      <c r="Y136" s="40">
        <f>Data!Y137</f>
        <v>0</v>
      </c>
      <c r="Z136" s="40">
        <f>Data!Z137</f>
        <v>0</v>
      </c>
      <c r="AA136" s="40">
        <f>Data!AA137*Calculation!$B$15</f>
        <v>15</v>
      </c>
      <c r="AB136" s="40">
        <f>Data!AB137*Calculation!$B$15</f>
        <v>15</v>
      </c>
      <c r="AC136" s="40">
        <f>Data!AC137*Calculation!$B$15</f>
        <v>0</v>
      </c>
      <c r="AD136" s="40">
        <f>Data!AD137*Calculation!$B$15</f>
        <v>0</v>
      </c>
    </row>
    <row r="137" spans="1:30" x14ac:dyDescent="0.25">
      <c r="A137" s="39">
        <f>Data!A137</f>
        <v>134</v>
      </c>
      <c r="B137" s="40">
        <f>Data!B138</f>
        <v>134</v>
      </c>
      <c r="C137" s="40">
        <f>Data!C138*Calculation!$B$6</f>
        <v>0</v>
      </c>
      <c r="D137" s="40">
        <f>Data!D138*Calculation!$B$6</f>
        <v>1</v>
      </c>
      <c r="E137" s="40">
        <f>Data!E138*Calculation!$B$6</f>
        <v>0</v>
      </c>
      <c r="F137" s="40">
        <f>Data!F138*Calculation!$B$6</f>
        <v>0</v>
      </c>
      <c r="G137" s="40">
        <f>Data!G138*Calculation!$B$7</f>
        <v>0</v>
      </c>
      <c r="H137" s="40">
        <f>Data!H138*Calculation!$B$7</f>
        <v>0</v>
      </c>
      <c r="I137" s="40">
        <f>Data!I138*Calculation!$B$7</f>
        <v>0</v>
      </c>
      <c r="J137" s="40">
        <f>Data!J138*Calculation!$B$7</f>
        <v>0</v>
      </c>
      <c r="K137" s="40">
        <f>Data!K138*Calculation!$B$9</f>
        <v>1</v>
      </c>
      <c r="L137" s="40">
        <f>Data!L138*Calculation!$B$9</f>
        <v>0</v>
      </c>
      <c r="M137" s="40">
        <f>Data!M138*Calculation!$B$9</f>
        <v>1</v>
      </c>
      <c r="N137" s="40">
        <f>Data!N138*Calculation!$B$9</f>
        <v>1</v>
      </c>
      <c r="O137" s="40">
        <f>Data!O138*Calculation!$B$11</f>
        <v>0</v>
      </c>
      <c r="P137" s="40">
        <f>Data!P138*Calculation!$B$11</f>
        <v>0</v>
      </c>
      <c r="Q137" s="40">
        <f>Data!Q138*Calculation!$B$11</f>
        <v>0</v>
      </c>
      <c r="R137" s="40">
        <f>Data!R138*Calculation!$B$11</f>
        <v>0</v>
      </c>
      <c r="S137" s="40">
        <f>Data!S138*Calculation!$B$13</f>
        <v>3</v>
      </c>
      <c r="T137" s="40">
        <f>Data!T138*Calculation!$B$13</f>
        <v>3</v>
      </c>
      <c r="U137" s="40">
        <f>Data!U138*Calculation!$B$13</f>
        <v>3</v>
      </c>
      <c r="V137" s="40">
        <f>Data!V138*Calculation!$B$13</f>
        <v>0</v>
      </c>
      <c r="W137" s="40">
        <f>Data!W138</f>
        <v>1</v>
      </c>
      <c r="X137" s="40">
        <f>Data!X138</f>
        <v>1</v>
      </c>
      <c r="Y137" s="40">
        <f>Data!Y138</f>
        <v>0</v>
      </c>
      <c r="Z137" s="40">
        <f>Data!Z138</f>
        <v>0</v>
      </c>
      <c r="AA137" s="40">
        <f>Data!AA138*Calculation!$B$15</f>
        <v>15</v>
      </c>
      <c r="AB137" s="40">
        <f>Data!AB138*Calculation!$B$15</f>
        <v>15</v>
      </c>
      <c r="AC137" s="40">
        <f>Data!AC138*Calculation!$B$15</f>
        <v>0</v>
      </c>
      <c r="AD137" s="40">
        <f>Data!AD138*Calculation!$B$15</f>
        <v>0</v>
      </c>
    </row>
    <row r="138" spans="1:30" x14ac:dyDescent="0.25">
      <c r="A138" s="39">
        <f>Data!A138</f>
        <v>135</v>
      </c>
      <c r="B138" s="40">
        <f>Data!B139</f>
        <v>135</v>
      </c>
      <c r="C138" s="40">
        <f>Data!C139*Calculation!$B$6</f>
        <v>0</v>
      </c>
      <c r="D138" s="40">
        <f>Data!D139*Calculation!$B$6</f>
        <v>1</v>
      </c>
      <c r="E138" s="40">
        <f>Data!E139*Calculation!$B$6</f>
        <v>0</v>
      </c>
      <c r="F138" s="40">
        <f>Data!F139*Calculation!$B$6</f>
        <v>0</v>
      </c>
      <c r="G138" s="40">
        <f>Data!G139*Calculation!$B$7</f>
        <v>0</v>
      </c>
      <c r="H138" s="40">
        <f>Data!H139*Calculation!$B$7</f>
        <v>0</v>
      </c>
      <c r="I138" s="40">
        <f>Data!I139*Calculation!$B$7</f>
        <v>0</v>
      </c>
      <c r="J138" s="40">
        <f>Data!J139*Calculation!$B$7</f>
        <v>0</v>
      </c>
      <c r="K138" s="40">
        <f>Data!K139*Calculation!$B$9</f>
        <v>1</v>
      </c>
      <c r="L138" s="40">
        <f>Data!L139*Calculation!$B$9</f>
        <v>0</v>
      </c>
      <c r="M138" s="40">
        <f>Data!M139*Calculation!$B$9</f>
        <v>0</v>
      </c>
      <c r="N138" s="40">
        <f>Data!N139*Calculation!$B$9</f>
        <v>1</v>
      </c>
      <c r="O138" s="40">
        <f>Data!O139*Calculation!$B$11</f>
        <v>0</v>
      </c>
      <c r="P138" s="40">
        <f>Data!P139*Calculation!$B$11</f>
        <v>0</v>
      </c>
      <c r="Q138" s="40">
        <f>Data!Q139*Calculation!$B$11</f>
        <v>0</v>
      </c>
      <c r="R138" s="40">
        <f>Data!R139*Calculation!$B$11</f>
        <v>0</v>
      </c>
      <c r="S138" s="40">
        <f>Data!S139*Calculation!$B$13</f>
        <v>3</v>
      </c>
      <c r="T138" s="40">
        <f>Data!T139*Calculation!$B$13</f>
        <v>3</v>
      </c>
      <c r="U138" s="40">
        <f>Data!U139*Calculation!$B$13</f>
        <v>0</v>
      </c>
      <c r="V138" s="40">
        <f>Data!V139*Calculation!$B$13</f>
        <v>0</v>
      </c>
      <c r="W138" s="40">
        <f>Data!W139</f>
        <v>1</v>
      </c>
      <c r="X138" s="40">
        <f>Data!X139</f>
        <v>1</v>
      </c>
      <c r="Y138" s="40">
        <f>Data!Y139</f>
        <v>0</v>
      </c>
      <c r="Z138" s="40">
        <f>Data!Z139</f>
        <v>0</v>
      </c>
      <c r="AA138" s="40">
        <f>Data!AA139*Calculation!$B$15</f>
        <v>15</v>
      </c>
      <c r="AB138" s="40">
        <f>Data!AB139*Calculation!$B$15</f>
        <v>15</v>
      </c>
      <c r="AC138" s="40">
        <f>Data!AC139*Calculation!$B$15</f>
        <v>0</v>
      </c>
      <c r="AD138" s="40">
        <f>Data!AD139*Calculation!$B$15</f>
        <v>0</v>
      </c>
    </row>
    <row r="139" spans="1:30" x14ac:dyDescent="0.25">
      <c r="A139" s="39">
        <f>Data!A139</f>
        <v>136</v>
      </c>
      <c r="B139" s="40">
        <f>Data!B140</f>
        <v>136</v>
      </c>
      <c r="C139" s="40">
        <f>Data!C140*Calculation!$B$6</f>
        <v>0</v>
      </c>
      <c r="D139" s="40">
        <f>Data!D140*Calculation!$B$6</f>
        <v>1</v>
      </c>
      <c r="E139" s="40">
        <f>Data!E140*Calculation!$B$6</f>
        <v>0</v>
      </c>
      <c r="F139" s="40">
        <f>Data!F140*Calculation!$B$6</f>
        <v>0</v>
      </c>
      <c r="G139" s="40">
        <f>Data!G140*Calculation!$B$7</f>
        <v>0</v>
      </c>
      <c r="H139" s="40">
        <f>Data!H140*Calculation!$B$7</f>
        <v>0</v>
      </c>
      <c r="I139" s="40">
        <f>Data!I140*Calculation!$B$7</f>
        <v>0</v>
      </c>
      <c r="J139" s="40">
        <f>Data!J140*Calculation!$B$7</f>
        <v>0</v>
      </c>
      <c r="K139" s="40">
        <f>Data!K140*Calculation!$B$9</f>
        <v>1</v>
      </c>
      <c r="L139" s="40">
        <f>Data!L140*Calculation!$B$9</f>
        <v>0</v>
      </c>
      <c r="M139" s="40">
        <f>Data!M140*Calculation!$B$9</f>
        <v>0</v>
      </c>
      <c r="N139" s="40">
        <f>Data!N140*Calculation!$B$9</f>
        <v>1</v>
      </c>
      <c r="O139" s="40">
        <f>Data!O140*Calculation!$B$11</f>
        <v>0</v>
      </c>
      <c r="P139" s="40">
        <f>Data!P140*Calculation!$B$11</f>
        <v>0</v>
      </c>
      <c r="Q139" s="40">
        <f>Data!Q140*Calculation!$B$11</f>
        <v>0</v>
      </c>
      <c r="R139" s="40">
        <f>Data!R140*Calculation!$B$11</f>
        <v>0</v>
      </c>
      <c r="S139" s="40">
        <f>Data!S140*Calculation!$B$13</f>
        <v>3</v>
      </c>
      <c r="T139" s="40">
        <f>Data!T140*Calculation!$B$13</f>
        <v>3</v>
      </c>
      <c r="U139" s="40">
        <f>Data!U140*Calculation!$B$13</f>
        <v>0</v>
      </c>
      <c r="V139" s="40">
        <f>Data!V140*Calculation!$B$13</f>
        <v>0</v>
      </c>
      <c r="W139" s="40">
        <f>Data!W140</f>
        <v>1</v>
      </c>
      <c r="X139" s="40">
        <f>Data!X140</f>
        <v>1</v>
      </c>
      <c r="Y139" s="40">
        <f>Data!Y140</f>
        <v>0</v>
      </c>
      <c r="Z139" s="40">
        <f>Data!Z140</f>
        <v>0</v>
      </c>
      <c r="AA139" s="40">
        <f>Data!AA140*Calculation!$B$15</f>
        <v>15</v>
      </c>
      <c r="AB139" s="40">
        <f>Data!AB140*Calculation!$B$15</f>
        <v>15</v>
      </c>
      <c r="AC139" s="40">
        <f>Data!AC140*Calculation!$B$15</f>
        <v>0</v>
      </c>
      <c r="AD139" s="40">
        <f>Data!AD140*Calculation!$B$15</f>
        <v>0</v>
      </c>
    </row>
    <row r="140" spans="1:30" x14ac:dyDescent="0.25">
      <c r="A140" s="39">
        <f>Data!A140</f>
        <v>137</v>
      </c>
      <c r="B140" s="40">
        <f>Data!B141</f>
        <v>137</v>
      </c>
      <c r="C140" s="40">
        <f>Data!C141*Calculation!$B$6</f>
        <v>0</v>
      </c>
      <c r="D140" s="40">
        <f>Data!D141*Calculation!$B$6</f>
        <v>1</v>
      </c>
      <c r="E140" s="40">
        <f>Data!E141*Calculation!$B$6</f>
        <v>0</v>
      </c>
      <c r="F140" s="40">
        <f>Data!F141*Calculation!$B$6</f>
        <v>0</v>
      </c>
      <c r="G140" s="40">
        <f>Data!G141*Calculation!$B$7</f>
        <v>0</v>
      </c>
      <c r="H140" s="40">
        <f>Data!H141*Calculation!$B$7</f>
        <v>0</v>
      </c>
      <c r="I140" s="40">
        <f>Data!I141*Calculation!$B$7</f>
        <v>0</v>
      </c>
      <c r="J140" s="40">
        <f>Data!J141*Calculation!$B$7</f>
        <v>0</v>
      </c>
      <c r="K140" s="40">
        <f>Data!K141*Calculation!$B$9</f>
        <v>1</v>
      </c>
      <c r="L140" s="40">
        <f>Data!L141*Calculation!$B$9</f>
        <v>0</v>
      </c>
      <c r="M140" s="40">
        <f>Data!M141*Calculation!$B$9</f>
        <v>0</v>
      </c>
      <c r="N140" s="40">
        <f>Data!N141*Calculation!$B$9</f>
        <v>1</v>
      </c>
      <c r="O140" s="40">
        <f>Data!O141*Calculation!$B$11</f>
        <v>0</v>
      </c>
      <c r="P140" s="40">
        <f>Data!P141*Calculation!$B$11</f>
        <v>0</v>
      </c>
      <c r="Q140" s="40">
        <f>Data!Q141*Calculation!$B$11</f>
        <v>0</v>
      </c>
      <c r="R140" s="40">
        <f>Data!R141*Calculation!$B$11</f>
        <v>0</v>
      </c>
      <c r="S140" s="40">
        <f>Data!S141*Calculation!$B$13</f>
        <v>3</v>
      </c>
      <c r="T140" s="40">
        <f>Data!T141*Calculation!$B$13</f>
        <v>3</v>
      </c>
      <c r="U140" s="40">
        <f>Data!U141*Calculation!$B$13</f>
        <v>0</v>
      </c>
      <c r="V140" s="40">
        <f>Data!V141*Calculation!$B$13</f>
        <v>0</v>
      </c>
      <c r="W140" s="40">
        <f>Data!W141</f>
        <v>1</v>
      </c>
      <c r="X140" s="40">
        <f>Data!X141</f>
        <v>1</v>
      </c>
      <c r="Y140" s="40">
        <f>Data!Y141</f>
        <v>0</v>
      </c>
      <c r="Z140" s="40">
        <f>Data!Z141</f>
        <v>0</v>
      </c>
      <c r="AA140" s="40">
        <f>Data!AA141*Calculation!$B$15</f>
        <v>15</v>
      </c>
      <c r="AB140" s="40">
        <f>Data!AB141*Calculation!$B$15</f>
        <v>15</v>
      </c>
      <c r="AC140" s="40">
        <f>Data!AC141*Calculation!$B$15</f>
        <v>0</v>
      </c>
      <c r="AD140" s="40">
        <f>Data!AD141*Calculation!$B$15</f>
        <v>0</v>
      </c>
    </row>
    <row r="141" spans="1:30" x14ac:dyDescent="0.25">
      <c r="A141" s="39">
        <f>Data!A141</f>
        <v>138</v>
      </c>
      <c r="B141" s="40">
        <f>Data!B142</f>
        <v>138</v>
      </c>
      <c r="C141" s="40">
        <f>Data!C142*Calculation!$B$6</f>
        <v>0</v>
      </c>
      <c r="D141" s="40">
        <f>Data!D142*Calculation!$B$6</f>
        <v>1</v>
      </c>
      <c r="E141" s="40">
        <f>Data!E142*Calculation!$B$6</f>
        <v>0</v>
      </c>
      <c r="F141" s="40">
        <f>Data!F142*Calculation!$B$6</f>
        <v>0</v>
      </c>
      <c r="G141" s="40">
        <f>Data!G142*Calculation!$B$7</f>
        <v>0</v>
      </c>
      <c r="H141" s="40">
        <f>Data!H142*Calculation!$B$7</f>
        <v>0</v>
      </c>
      <c r="I141" s="40">
        <f>Data!I142*Calculation!$B$7</f>
        <v>0</v>
      </c>
      <c r="J141" s="40">
        <f>Data!J142*Calculation!$B$7</f>
        <v>0</v>
      </c>
      <c r="K141" s="40">
        <f>Data!K142*Calculation!$B$9</f>
        <v>1</v>
      </c>
      <c r="L141" s="40">
        <f>Data!L142*Calculation!$B$9</f>
        <v>0</v>
      </c>
      <c r="M141" s="40">
        <f>Data!M142*Calculation!$B$9</f>
        <v>0</v>
      </c>
      <c r="N141" s="40">
        <f>Data!N142*Calculation!$B$9</f>
        <v>1</v>
      </c>
      <c r="O141" s="40">
        <f>Data!O142*Calculation!$B$11</f>
        <v>0</v>
      </c>
      <c r="P141" s="40">
        <f>Data!P142*Calculation!$B$11</f>
        <v>0</v>
      </c>
      <c r="Q141" s="40">
        <f>Data!Q142*Calculation!$B$11</f>
        <v>0</v>
      </c>
      <c r="R141" s="40">
        <f>Data!R142*Calculation!$B$11</f>
        <v>0</v>
      </c>
      <c r="S141" s="40">
        <f>Data!S142*Calculation!$B$13</f>
        <v>3</v>
      </c>
      <c r="T141" s="40">
        <f>Data!T142*Calculation!$B$13</f>
        <v>3</v>
      </c>
      <c r="U141" s="40">
        <f>Data!U142*Calculation!$B$13</f>
        <v>0</v>
      </c>
      <c r="V141" s="40">
        <f>Data!V142*Calculation!$B$13</f>
        <v>0</v>
      </c>
      <c r="W141" s="40">
        <f>Data!W142</f>
        <v>1</v>
      </c>
      <c r="X141" s="40">
        <f>Data!X142</f>
        <v>1</v>
      </c>
      <c r="Y141" s="40">
        <f>Data!Y142</f>
        <v>0</v>
      </c>
      <c r="Z141" s="40">
        <f>Data!Z142</f>
        <v>0</v>
      </c>
      <c r="AA141" s="40">
        <f>Data!AA142*Calculation!$B$15</f>
        <v>15</v>
      </c>
      <c r="AB141" s="40">
        <f>Data!AB142*Calculation!$B$15</f>
        <v>15</v>
      </c>
      <c r="AC141" s="40">
        <f>Data!AC142*Calculation!$B$15</f>
        <v>0</v>
      </c>
      <c r="AD141" s="40">
        <f>Data!AD142*Calculation!$B$15</f>
        <v>0</v>
      </c>
    </row>
    <row r="142" spans="1:30" x14ac:dyDescent="0.25">
      <c r="A142" s="39">
        <f>Data!A142</f>
        <v>139</v>
      </c>
      <c r="B142" s="40">
        <f>Data!B143</f>
        <v>139</v>
      </c>
      <c r="C142" s="40">
        <f>Data!C143*Calculation!$B$6</f>
        <v>0</v>
      </c>
      <c r="D142" s="40">
        <f>Data!D143*Calculation!$B$6</f>
        <v>1</v>
      </c>
      <c r="E142" s="40">
        <f>Data!E143*Calculation!$B$6</f>
        <v>0</v>
      </c>
      <c r="F142" s="40">
        <f>Data!F143*Calculation!$B$6</f>
        <v>0</v>
      </c>
      <c r="G142" s="40">
        <f>Data!G143*Calculation!$B$7</f>
        <v>0</v>
      </c>
      <c r="H142" s="40">
        <f>Data!H143*Calculation!$B$7</f>
        <v>0</v>
      </c>
      <c r="I142" s="40">
        <f>Data!I143*Calculation!$B$7</f>
        <v>0</v>
      </c>
      <c r="J142" s="40">
        <f>Data!J143*Calculation!$B$7</f>
        <v>0</v>
      </c>
      <c r="K142" s="40">
        <f>Data!K143*Calculation!$B$9</f>
        <v>1</v>
      </c>
      <c r="L142" s="40">
        <f>Data!L143*Calculation!$B$9</f>
        <v>0</v>
      </c>
      <c r="M142" s="40">
        <f>Data!M143*Calculation!$B$9</f>
        <v>0</v>
      </c>
      <c r="N142" s="40">
        <f>Data!N143*Calculation!$B$9</f>
        <v>1</v>
      </c>
      <c r="O142" s="40">
        <f>Data!O143*Calculation!$B$11</f>
        <v>0</v>
      </c>
      <c r="P142" s="40">
        <f>Data!P143*Calculation!$B$11</f>
        <v>0</v>
      </c>
      <c r="Q142" s="40">
        <f>Data!Q143*Calculation!$B$11</f>
        <v>0</v>
      </c>
      <c r="R142" s="40">
        <f>Data!R143*Calculation!$B$11</f>
        <v>0</v>
      </c>
      <c r="S142" s="40">
        <f>Data!S143*Calculation!$B$13</f>
        <v>3</v>
      </c>
      <c r="T142" s="40">
        <f>Data!T143*Calculation!$B$13</f>
        <v>3</v>
      </c>
      <c r="U142" s="40">
        <f>Data!U143*Calculation!$B$13</f>
        <v>0</v>
      </c>
      <c r="V142" s="40">
        <f>Data!V143*Calculation!$B$13</f>
        <v>0</v>
      </c>
      <c r="W142" s="40">
        <f>Data!W143</f>
        <v>1</v>
      </c>
      <c r="X142" s="40">
        <f>Data!X143</f>
        <v>1</v>
      </c>
      <c r="Y142" s="40">
        <f>Data!Y143</f>
        <v>0</v>
      </c>
      <c r="Z142" s="40">
        <f>Data!Z143</f>
        <v>0</v>
      </c>
      <c r="AA142" s="40">
        <f>Data!AA143*Calculation!$B$15</f>
        <v>15</v>
      </c>
      <c r="AB142" s="40">
        <f>Data!AB143*Calculation!$B$15</f>
        <v>15</v>
      </c>
      <c r="AC142" s="40">
        <f>Data!AC143*Calculation!$B$15</f>
        <v>0</v>
      </c>
      <c r="AD142" s="40">
        <f>Data!AD143*Calculation!$B$15</f>
        <v>0</v>
      </c>
    </row>
    <row r="143" spans="1:30" x14ac:dyDescent="0.25">
      <c r="A143" s="39">
        <f>Data!A143</f>
        <v>140</v>
      </c>
      <c r="B143" s="40">
        <f>Data!B144</f>
        <v>140</v>
      </c>
      <c r="C143" s="40">
        <f>Data!C144*Calculation!$B$6</f>
        <v>0</v>
      </c>
      <c r="D143" s="40">
        <f>Data!D144*Calculation!$B$6</f>
        <v>1</v>
      </c>
      <c r="E143" s="40">
        <f>Data!E144*Calculation!$B$6</f>
        <v>0</v>
      </c>
      <c r="F143" s="40">
        <f>Data!F144*Calculation!$B$6</f>
        <v>0</v>
      </c>
      <c r="G143" s="40">
        <f>Data!G144*Calculation!$B$7</f>
        <v>0</v>
      </c>
      <c r="H143" s="40">
        <f>Data!H144*Calculation!$B$7</f>
        <v>0</v>
      </c>
      <c r="I143" s="40">
        <f>Data!I144*Calculation!$B$7</f>
        <v>0</v>
      </c>
      <c r="J143" s="40">
        <f>Data!J144*Calculation!$B$7</f>
        <v>0</v>
      </c>
      <c r="K143" s="40">
        <f>Data!K144*Calculation!$B$9</f>
        <v>1</v>
      </c>
      <c r="L143" s="40">
        <f>Data!L144*Calculation!$B$9</f>
        <v>0</v>
      </c>
      <c r="M143" s="40">
        <f>Data!M144*Calculation!$B$9</f>
        <v>0</v>
      </c>
      <c r="N143" s="40">
        <f>Data!N144*Calculation!$B$9</f>
        <v>1</v>
      </c>
      <c r="O143" s="40">
        <f>Data!O144*Calculation!$B$11</f>
        <v>0</v>
      </c>
      <c r="P143" s="40">
        <f>Data!P144*Calculation!$B$11</f>
        <v>0</v>
      </c>
      <c r="Q143" s="40">
        <f>Data!Q144*Calculation!$B$11</f>
        <v>0</v>
      </c>
      <c r="R143" s="40">
        <f>Data!R144*Calculation!$B$11</f>
        <v>0</v>
      </c>
      <c r="S143" s="40">
        <f>Data!S144*Calculation!$B$13</f>
        <v>3</v>
      </c>
      <c r="T143" s="40">
        <f>Data!T144*Calculation!$B$13</f>
        <v>3</v>
      </c>
      <c r="U143" s="40">
        <f>Data!U144*Calculation!$B$13</f>
        <v>0</v>
      </c>
      <c r="V143" s="40">
        <f>Data!V144*Calculation!$B$13</f>
        <v>0</v>
      </c>
      <c r="W143" s="40">
        <f>Data!W144</f>
        <v>1</v>
      </c>
      <c r="X143" s="40">
        <f>Data!X144</f>
        <v>1</v>
      </c>
      <c r="Y143" s="40">
        <f>Data!Y144</f>
        <v>0</v>
      </c>
      <c r="Z143" s="40">
        <f>Data!Z144</f>
        <v>0</v>
      </c>
      <c r="AA143" s="40">
        <f>Data!AA144*Calculation!$B$15</f>
        <v>15</v>
      </c>
      <c r="AB143" s="40">
        <f>Data!AB144*Calculation!$B$15</f>
        <v>15</v>
      </c>
      <c r="AC143" s="40">
        <f>Data!AC144*Calculation!$B$15</f>
        <v>0</v>
      </c>
      <c r="AD143" s="40">
        <f>Data!AD144*Calculation!$B$15</f>
        <v>0</v>
      </c>
    </row>
    <row r="144" spans="1:30" x14ac:dyDescent="0.25">
      <c r="A144" s="39">
        <f>Data!A144</f>
        <v>141</v>
      </c>
      <c r="B144" s="40">
        <f>Data!B145</f>
        <v>141</v>
      </c>
      <c r="C144" s="40">
        <f>Data!C145*Calculation!$B$6</f>
        <v>0</v>
      </c>
      <c r="D144" s="40">
        <f>Data!D145*Calculation!$B$6</f>
        <v>1</v>
      </c>
      <c r="E144" s="40">
        <f>Data!E145*Calculation!$B$6</f>
        <v>0</v>
      </c>
      <c r="F144" s="40">
        <f>Data!F145*Calculation!$B$6</f>
        <v>0</v>
      </c>
      <c r="G144" s="40">
        <f>Data!G145*Calculation!$B$7</f>
        <v>0</v>
      </c>
      <c r="H144" s="40">
        <f>Data!H145*Calculation!$B$7</f>
        <v>0</v>
      </c>
      <c r="I144" s="40">
        <f>Data!I145*Calculation!$B$7</f>
        <v>0</v>
      </c>
      <c r="J144" s="40">
        <f>Data!J145*Calculation!$B$7</f>
        <v>0</v>
      </c>
      <c r="K144" s="40">
        <f>Data!K145*Calculation!$B$9</f>
        <v>1</v>
      </c>
      <c r="L144" s="40">
        <f>Data!L145*Calculation!$B$9</f>
        <v>0</v>
      </c>
      <c r="M144" s="40">
        <f>Data!M145*Calculation!$B$9</f>
        <v>1</v>
      </c>
      <c r="N144" s="40">
        <f>Data!N145*Calculation!$B$9</f>
        <v>1</v>
      </c>
      <c r="O144" s="40">
        <f>Data!O145*Calculation!$B$11</f>
        <v>0</v>
      </c>
      <c r="P144" s="40">
        <f>Data!P145*Calculation!$B$11</f>
        <v>0</v>
      </c>
      <c r="Q144" s="40">
        <f>Data!Q145*Calculation!$B$11</f>
        <v>0</v>
      </c>
      <c r="R144" s="40">
        <f>Data!R145*Calculation!$B$11</f>
        <v>0</v>
      </c>
      <c r="S144" s="40">
        <f>Data!S145*Calculation!$B$13</f>
        <v>3</v>
      </c>
      <c r="T144" s="40">
        <f>Data!T145*Calculation!$B$13</f>
        <v>3</v>
      </c>
      <c r="U144" s="40">
        <f>Data!U145*Calculation!$B$13</f>
        <v>3</v>
      </c>
      <c r="V144" s="40">
        <f>Data!V145*Calculation!$B$13</f>
        <v>0</v>
      </c>
      <c r="W144" s="40">
        <f>Data!W145</f>
        <v>1</v>
      </c>
      <c r="X144" s="40">
        <f>Data!X145</f>
        <v>1</v>
      </c>
      <c r="Y144" s="40">
        <f>Data!Y145</f>
        <v>0</v>
      </c>
      <c r="Z144" s="40">
        <f>Data!Z145</f>
        <v>0</v>
      </c>
      <c r="AA144" s="40">
        <f>Data!AA145*Calculation!$B$15</f>
        <v>15</v>
      </c>
      <c r="AB144" s="40">
        <f>Data!AB145*Calculation!$B$15</f>
        <v>15</v>
      </c>
      <c r="AC144" s="40">
        <f>Data!AC145*Calculation!$B$15</f>
        <v>0</v>
      </c>
      <c r="AD144" s="40">
        <f>Data!AD145*Calculation!$B$15</f>
        <v>0</v>
      </c>
    </row>
    <row r="145" spans="1:30" x14ac:dyDescent="0.25">
      <c r="A145" s="39">
        <f>Data!A145</f>
        <v>142</v>
      </c>
      <c r="B145" s="40">
        <f>Data!B146</f>
        <v>142</v>
      </c>
      <c r="C145" s="40">
        <f>Data!C146*Calculation!$B$6</f>
        <v>0</v>
      </c>
      <c r="D145" s="40">
        <f>Data!D146*Calculation!$B$6</f>
        <v>1</v>
      </c>
      <c r="E145" s="40">
        <f>Data!E146*Calculation!$B$6</f>
        <v>0</v>
      </c>
      <c r="F145" s="40">
        <f>Data!F146*Calculation!$B$6</f>
        <v>0</v>
      </c>
      <c r="G145" s="40">
        <f>Data!G146*Calculation!$B$7</f>
        <v>0</v>
      </c>
      <c r="H145" s="40">
        <f>Data!H146*Calculation!$B$7</f>
        <v>0</v>
      </c>
      <c r="I145" s="40">
        <f>Data!I146*Calculation!$B$7</f>
        <v>0</v>
      </c>
      <c r="J145" s="40">
        <f>Data!J146*Calculation!$B$7</f>
        <v>0</v>
      </c>
      <c r="K145" s="40">
        <f>Data!K146*Calculation!$B$9</f>
        <v>1</v>
      </c>
      <c r="L145" s="40">
        <f>Data!L146*Calculation!$B$9</f>
        <v>0</v>
      </c>
      <c r="M145" s="40">
        <f>Data!M146*Calculation!$B$9</f>
        <v>0</v>
      </c>
      <c r="N145" s="40">
        <f>Data!N146*Calculation!$B$9</f>
        <v>1</v>
      </c>
      <c r="O145" s="40">
        <f>Data!O146*Calculation!$B$11</f>
        <v>0</v>
      </c>
      <c r="P145" s="40">
        <f>Data!P146*Calculation!$B$11</f>
        <v>0</v>
      </c>
      <c r="Q145" s="40">
        <f>Data!Q146*Calculation!$B$11</f>
        <v>0</v>
      </c>
      <c r="R145" s="40">
        <f>Data!R146*Calculation!$B$11</f>
        <v>0</v>
      </c>
      <c r="S145" s="40">
        <f>Data!S146*Calculation!$B$13</f>
        <v>3</v>
      </c>
      <c r="T145" s="40">
        <f>Data!T146*Calculation!$B$13</f>
        <v>3</v>
      </c>
      <c r="U145" s="40">
        <f>Data!U146*Calculation!$B$13</f>
        <v>0</v>
      </c>
      <c r="V145" s="40">
        <f>Data!V146*Calculation!$B$13</f>
        <v>0</v>
      </c>
      <c r="W145" s="40">
        <f>Data!W146</f>
        <v>1</v>
      </c>
      <c r="X145" s="40">
        <f>Data!X146</f>
        <v>1</v>
      </c>
      <c r="Y145" s="40">
        <f>Data!Y146</f>
        <v>0</v>
      </c>
      <c r="Z145" s="40">
        <f>Data!Z146</f>
        <v>0</v>
      </c>
      <c r="AA145" s="40">
        <f>Data!AA146*Calculation!$B$15</f>
        <v>15</v>
      </c>
      <c r="AB145" s="40">
        <f>Data!AB146*Calculation!$B$15</f>
        <v>15</v>
      </c>
      <c r="AC145" s="40">
        <f>Data!AC146*Calculation!$B$15</f>
        <v>0</v>
      </c>
      <c r="AD145" s="40">
        <f>Data!AD146*Calculation!$B$15</f>
        <v>0</v>
      </c>
    </row>
    <row r="146" spans="1:30" x14ac:dyDescent="0.25">
      <c r="A146" s="39">
        <f>Data!A146</f>
        <v>143</v>
      </c>
      <c r="B146" s="40">
        <f>Data!B147</f>
        <v>143</v>
      </c>
      <c r="C146" s="40">
        <f>Data!C147*Calculation!$B$6</f>
        <v>0</v>
      </c>
      <c r="D146" s="40">
        <f>Data!D147*Calculation!$B$6</f>
        <v>1</v>
      </c>
      <c r="E146" s="40">
        <f>Data!E147*Calculation!$B$6</f>
        <v>0</v>
      </c>
      <c r="F146" s="40">
        <f>Data!F147*Calculation!$B$6</f>
        <v>0</v>
      </c>
      <c r="G146" s="40">
        <f>Data!G147*Calculation!$B$7</f>
        <v>0</v>
      </c>
      <c r="H146" s="40">
        <f>Data!H147*Calculation!$B$7</f>
        <v>0</v>
      </c>
      <c r="I146" s="40">
        <f>Data!I147*Calculation!$B$7</f>
        <v>0</v>
      </c>
      <c r="J146" s="40">
        <f>Data!J147*Calculation!$B$7</f>
        <v>0</v>
      </c>
      <c r="K146" s="40">
        <f>Data!K147*Calculation!$B$9</f>
        <v>1</v>
      </c>
      <c r="L146" s="40">
        <f>Data!L147*Calculation!$B$9</f>
        <v>0</v>
      </c>
      <c r="M146" s="40">
        <f>Data!M147*Calculation!$B$9</f>
        <v>0</v>
      </c>
      <c r="N146" s="40">
        <f>Data!N147*Calculation!$B$9</f>
        <v>1</v>
      </c>
      <c r="O146" s="40">
        <f>Data!O147*Calculation!$B$11</f>
        <v>0</v>
      </c>
      <c r="P146" s="40">
        <f>Data!P147*Calculation!$B$11</f>
        <v>0</v>
      </c>
      <c r="Q146" s="40">
        <f>Data!Q147*Calculation!$B$11</f>
        <v>0</v>
      </c>
      <c r="R146" s="40">
        <f>Data!R147*Calculation!$B$11</f>
        <v>0</v>
      </c>
      <c r="S146" s="40">
        <f>Data!S147*Calculation!$B$13</f>
        <v>3</v>
      </c>
      <c r="T146" s="40">
        <f>Data!T147*Calculation!$B$13</f>
        <v>3</v>
      </c>
      <c r="U146" s="40">
        <f>Data!U147*Calculation!$B$13</f>
        <v>0</v>
      </c>
      <c r="V146" s="40">
        <f>Data!V147*Calculation!$B$13</f>
        <v>0</v>
      </c>
      <c r="W146" s="40">
        <f>Data!W147</f>
        <v>1</v>
      </c>
      <c r="X146" s="40">
        <f>Data!X147</f>
        <v>1</v>
      </c>
      <c r="Y146" s="40">
        <f>Data!Y147</f>
        <v>0</v>
      </c>
      <c r="Z146" s="40">
        <f>Data!Z147</f>
        <v>0</v>
      </c>
      <c r="AA146" s="40">
        <f>Data!AA147*Calculation!$B$15</f>
        <v>15</v>
      </c>
      <c r="AB146" s="40">
        <f>Data!AB147*Calculation!$B$15</f>
        <v>15</v>
      </c>
      <c r="AC146" s="40">
        <f>Data!AC147*Calculation!$B$15</f>
        <v>0</v>
      </c>
      <c r="AD146" s="40">
        <f>Data!AD147*Calculation!$B$15</f>
        <v>0</v>
      </c>
    </row>
    <row r="147" spans="1:30" x14ac:dyDescent="0.25">
      <c r="A147" s="39">
        <f>Data!A147</f>
        <v>144</v>
      </c>
      <c r="B147" s="40">
        <f>Data!B148</f>
        <v>144</v>
      </c>
      <c r="C147" s="40">
        <f>Data!C148*Calculation!$B$6</f>
        <v>0</v>
      </c>
      <c r="D147" s="40">
        <f>Data!D148*Calculation!$B$6</f>
        <v>1</v>
      </c>
      <c r="E147" s="40">
        <f>Data!E148*Calculation!$B$6</f>
        <v>0</v>
      </c>
      <c r="F147" s="40">
        <f>Data!F148*Calculation!$B$6</f>
        <v>0</v>
      </c>
      <c r="G147" s="40">
        <f>Data!G148*Calculation!$B$7</f>
        <v>0</v>
      </c>
      <c r="H147" s="40">
        <f>Data!H148*Calculation!$B$7</f>
        <v>0</v>
      </c>
      <c r="I147" s="40">
        <f>Data!I148*Calculation!$B$7</f>
        <v>0</v>
      </c>
      <c r="J147" s="40">
        <f>Data!J148*Calculation!$B$7</f>
        <v>0</v>
      </c>
      <c r="K147" s="40">
        <f>Data!K148*Calculation!$B$9</f>
        <v>1</v>
      </c>
      <c r="L147" s="40">
        <f>Data!L148*Calculation!$B$9</f>
        <v>0</v>
      </c>
      <c r="M147" s="40">
        <f>Data!M148*Calculation!$B$9</f>
        <v>0</v>
      </c>
      <c r="N147" s="40">
        <f>Data!N148*Calculation!$B$9</f>
        <v>1</v>
      </c>
      <c r="O147" s="40">
        <f>Data!O148*Calculation!$B$11</f>
        <v>0</v>
      </c>
      <c r="P147" s="40">
        <f>Data!P148*Calculation!$B$11</f>
        <v>0</v>
      </c>
      <c r="Q147" s="40">
        <f>Data!Q148*Calculation!$B$11</f>
        <v>0</v>
      </c>
      <c r="R147" s="40">
        <f>Data!R148*Calculation!$B$11</f>
        <v>0</v>
      </c>
      <c r="S147" s="40">
        <f>Data!S148*Calculation!$B$13</f>
        <v>3</v>
      </c>
      <c r="T147" s="40">
        <f>Data!T148*Calculation!$B$13</f>
        <v>3</v>
      </c>
      <c r="U147" s="40">
        <f>Data!U148*Calculation!$B$13</f>
        <v>0</v>
      </c>
      <c r="V147" s="40">
        <f>Data!V148*Calculation!$B$13</f>
        <v>0</v>
      </c>
      <c r="W147" s="40">
        <f>Data!W148</f>
        <v>1</v>
      </c>
      <c r="X147" s="40">
        <f>Data!X148</f>
        <v>1</v>
      </c>
      <c r="Y147" s="40">
        <f>Data!Y148</f>
        <v>0</v>
      </c>
      <c r="Z147" s="40">
        <f>Data!Z148</f>
        <v>0</v>
      </c>
      <c r="AA147" s="40">
        <f>Data!AA148*Calculation!$B$15</f>
        <v>15</v>
      </c>
      <c r="AB147" s="40">
        <f>Data!AB148*Calculation!$B$15</f>
        <v>15</v>
      </c>
      <c r="AC147" s="40">
        <f>Data!AC148*Calculation!$B$15</f>
        <v>0</v>
      </c>
      <c r="AD147" s="40">
        <f>Data!AD148*Calculation!$B$15</f>
        <v>0</v>
      </c>
    </row>
    <row r="148" spans="1:30" x14ac:dyDescent="0.25">
      <c r="A148" s="39">
        <f>Data!A148</f>
        <v>145</v>
      </c>
      <c r="B148" s="40">
        <f>Data!B149</f>
        <v>145</v>
      </c>
      <c r="C148" s="40">
        <f>Data!C149*Calculation!$B$6</f>
        <v>0</v>
      </c>
      <c r="D148" s="40">
        <f>Data!D149*Calculation!$B$6</f>
        <v>1</v>
      </c>
      <c r="E148" s="40">
        <f>Data!E149*Calculation!$B$6</f>
        <v>0</v>
      </c>
      <c r="F148" s="40">
        <f>Data!F149*Calculation!$B$6</f>
        <v>0</v>
      </c>
      <c r="G148" s="40">
        <f>Data!G149*Calculation!$B$7</f>
        <v>0</v>
      </c>
      <c r="H148" s="40">
        <f>Data!H149*Calculation!$B$7</f>
        <v>0</v>
      </c>
      <c r="I148" s="40">
        <f>Data!I149*Calculation!$B$7</f>
        <v>0</v>
      </c>
      <c r="J148" s="40">
        <f>Data!J149*Calculation!$B$7</f>
        <v>0</v>
      </c>
      <c r="K148" s="40">
        <f>Data!K149*Calculation!$B$9</f>
        <v>1</v>
      </c>
      <c r="L148" s="40">
        <f>Data!L149*Calculation!$B$9</f>
        <v>0</v>
      </c>
      <c r="M148" s="40">
        <f>Data!M149*Calculation!$B$9</f>
        <v>0</v>
      </c>
      <c r="N148" s="40">
        <f>Data!N149*Calculation!$B$9</f>
        <v>1</v>
      </c>
      <c r="O148" s="40">
        <f>Data!O149*Calculation!$B$11</f>
        <v>0</v>
      </c>
      <c r="P148" s="40">
        <f>Data!P149*Calculation!$B$11</f>
        <v>0</v>
      </c>
      <c r="Q148" s="40">
        <f>Data!Q149*Calculation!$B$11</f>
        <v>0</v>
      </c>
      <c r="R148" s="40">
        <f>Data!R149*Calculation!$B$11</f>
        <v>0</v>
      </c>
      <c r="S148" s="40">
        <f>Data!S149*Calculation!$B$13</f>
        <v>3</v>
      </c>
      <c r="T148" s="40">
        <f>Data!T149*Calculation!$B$13</f>
        <v>3</v>
      </c>
      <c r="U148" s="40">
        <f>Data!U149*Calculation!$B$13</f>
        <v>0</v>
      </c>
      <c r="V148" s="40">
        <f>Data!V149*Calculation!$B$13</f>
        <v>0</v>
      </c>
      <c r="W148" s="40">
        <f>Data!W149</f>
        <v>1</v>
      </c>
      <c r="X148" s="40">
        <f>Data!X149</f>
        <v>1</v>
      </c>
      <c r="Y148" s="40">
        <f>Data!Y149</f>
        <v>0</v>
      </c>
      <c r="Z148" s="40">
        <f>Data!Z149</f>
        <v>0</v>
      </c>
      <c r="AA148" s="40">
        <f>Data!AA149*Calculation!$B$15</f>
        <v>15</v>
      </c>
      <c r="AB148" s="40">
        <f>Data!AB149*Calculation!$B$15</f>
        <v>15</v>
      </c>
      <c r="AC148" s="40">
        <f>Data!AC149*Calculation!$B$15</f>
        <v>0</v>
      </c>
      <c r="AD148" s="40">
        <f>Data!AD149*Calculation!$B$15</f>
        <v>0</v>
      </c>
    </row>
    <row r="149" spans="1:30" x14ac:dyDescent="0.25">
      <c r="A149" s="39">
        <f>Data!A149</f>
        <v>146</v>
      </c>
      <c r="B149" s="40">
        <f>Data!B150</f>
        <v>146</v>
      </c>
      <c r="C149" s="40">
        <f>Data!C150*Calculation!$B$6</f>
        <v>0</v>
      </c>
      <c r="D149" s="40">
        <f>Data!D150*Calculation!$B$6</f>
        <v>1</v>
      </c>
      <c r="E149" s="40">
        <f>Data!E150*Calculation!$B$6</f>
        <v>0</v>
      </c>
      <c r="F149" s="40">
        <f>Data!F150*Calculation!$B$6</f>
        <v>0</v>
      </c>
      <c r="G149" s="40">
        <f>Data!G150*Calculation!$B$7</f>
        <v>0</v>
      </c>
      <c r="H149" s="40">
        <f>Data!H150*Calculation!$B$7</f>
        <v>0</v>
      </c>
      <c r="I149" s="40">
        <f>Data!I150*Calculation!$B$7</f>
        <v>0</v>
      </c>
      <c r="J149" s="40">
        <f>Data!J150*Calculation!$B$7</f>
        <v>0</v>
      </c>
      <c r="K149" s="40">
        <f>Data!K150*Calculation!$B$9</f>
        <v>1</v>
      </c>
      <c r="L149" s="40">
        <f>Data!L150*Calculation!$B$9</f>
        <v>0</v>
      </c>
      <c r="M149" s="40">
        <f>Data!M150*Calculation!$B$9</f>
        <v>0</v>
      </c>
      <c r="N149" s="40">
        <f>Data!N150*Calculation!$B$9</f>
        <v>1</v>
      </c>
      <c r="O149" s="40">
        <f>Data!O150*Calculation!$B$11</f>
        <v>0</v>
      </c>
      <c r="P149" s="40">
        <f>Data!P150*Calculation!$B$11</f>
        <v>0</v>
      </c>
      <c r="Q149" s="40">
        <f>Data!Q150*Calculation!$B$11</f>
        <v>0</v>
      </c>
      <c r="R149" s="40">
        <f>Data!R150*Calculation!$B$11</f>
        <v>0</v>
      </c>
      <c r="S149" s="40">
        <f>Data!S150*Calculation!$B$13</f>
        <v>3</v>
      </c>
      <c r="T149" s="40">
        <f>Data!T150*Calculation!$B$13</f>
        <v>3</v>
      </c>
      <c r="U149" s="40">
        <f>Data!U150*Calculation!$B$13</f>
        <v>0</v>
      </c>
      <c r="V149" s="40">
        <f>Data!V150*Calculation!$B$13</f>
        <v>0</v>
      </c>
      <c r="W149" s="40">
        <f>Data!W150</f>
        <v>1</v>
      </c>
      <c r="X149" s="40">
        <f>Data!X150</f>
        <v>1</v>
      </c>
      <c r="Y149" s="40">
        <f>Data!Y150</f>
        <v>0</v>
      </c>
      <c r="Z149" s="40">
        <f>Data!Z150</f>
        <v>0</v>
      </c>
      <c r="AA149" s="40">
        <f>Data!AA150*Calculation!$B$15</f>
        <v>15</v>
      </c>
      <c r="AB149" s="40">
        <f>Data!AB150*Calculation!$B$15</f>
        <v>15</v>
      </c>
      <c r="AC149" s="40">
        <f>Data!AC150*Calculation!$B$15</f>
        <v>0</v>
      </c>
      <c r="AD149" s="40">
        <f>Data!AD150*Calculation!$B$15</f>
        <v>0</v>
      </c>
    </row>
    <row r="150" spans="1:30" x14ac:dyDescent="0.25">
      <c r="A150" s="39">
        <f>Data!A150</f>
        <v>147</v>
      </c>
      <c r="B150" s="40">
        <f>Data!B151</f>
        <v>147</v>
      </c>
      <c r="C150" s="40">
        <f>Data!C151*Calculation!$B$6</f>
        <v>0</v>
      </c>
      <c r="D150" s="40">
        <f>Data!D151*Calculation!$B$6</f>
        <v>1</v>
      </c>
      <c r="E150" s="40">
        <f>Data!E151*Calculation!$B$6</f>
        <v>0</v>
      </c>
      <c r="F150" s="40">
        <f>Data!F151*Calculation!$B$6</f>
        <v>0</v>
      </c>
      <c r="G150" s="40">
        <f>Data!G151*Calculation!$B$7</f>
        <v>0</v>
      </c>
      <c r="H150" s="40">
        <f>Data!H151*Calculation!$B$7</f>
        <v>0</v>
      </c>
      <c r="I150" s="40">
        <f>Data!I151*Calculation!$B$7</f>
        <v>0</v>
      </c>
      <c r="J150" s="40">
        <f>Data!J151*Calculation!$B$7</f>
        <v>0</v>
      </c>
      <c r="K150" s="40">
        <f>Data!K151*Calculation!$B$9</f>
        <v>1</v>
      </c>
      <c r="L150" s="40">
        <f>Data!L151*Calculation!$B$9</f>
        <v>0</v>
      </c>
      <c r="M150" s="40">
        <f>Data!M151*Calculation!$B$9</f>
        <v>0</v>
      </c>
      <c r="N150" s="40">
        <f>Data!N151*Calculation!$B$9</f>
        <v>1</v>
      </c>
      <c r="O150" s="40">
        <f>Data!O151*Calculation!$B$11</f>
        <v>0</v>
      </c>
      <c r="P150" s="40">
        <f>Data!P151*Calculation!$B$11</f>
        <v>0</v>
      </c>
      <c r="Q150" s="40">
        <f>Data!Q151*Calculation!$B$11</f>
        <v>0</v>
      </c>
      <c r="R150" s="40">
        <f>Data!R151*Calculation!$B$11</f>
        <v>0</v>
      </c>
      <c r="S150" s="40">
        <f>Data!S151*Calculation!$B$13</f>
        <v>3</v>
      </c>
      <c r="T150" s="40">
        <f>Data!T151*Calculation!$B$13</f>
        <v>3</v>
      </c>
      <c r="U150" s="40">
        <f>Data!U151*Calculation!$B$13</f>
        <v>0</v>
      </c>
      <c r="V150" s="40">
        <f>Data!V151*Calculation!$B$13</f>
        <v>0</v>
      </c>
      <c r="W150" s="40">
        <f>Data!W151</f>
        <v>1</v>
      </c>
      <c r="X150" s="40">
        <f>Data!X151</f>
        <v>1</v>
      </c>
      <c r="Y150" s="40">
        <f>Data!Y151</f>
        <v>0</v>
      </c>
      <c r="Z150" s="40">
        <f>Data!Z151</f>
        <v>0</v>
      </c>
      <c r="AA150" s="40">
        <f>Data!AA151*Calculation!$B$15</f>
        <v>15</v>
      </c>
      <c r="AB150" s="40">
        <f>Data!AB151*Calculation!$B$15</f>
        <v>15</v>
      </c>
      <c r="AC150" s="40">
        <f>Data!AC151*Calculation!$B$15</f>
        <v>0</v>
      </c>
      <c r="AD150" s="40">
        <f>Data!AD151*Calculation!$B$15</f>
        <v>0</v>
      </c>
    </row>
    <row r="151" spans="1:30" x14ac:dyDescent="0.25">
      <c r="A151" s="39">
        <f>Data!A151</f>
        <v>148</v>
      </c>
      <c r="B151" s="40">
        <f>Data!B152</f>
        <v>148</v>
      </c>
      <c r="C151" s="40">
        <f>Data!C152*Calculation!$B$6</f>
        <v>0</v>
      </c>
      <c r="D151" s="40">
        <f>Data!D152*Calculation!$B$6</f>
        <v>1</v>
      </c>
      <c r="E151" s="40">
        <f>Data!E152*Calculation!$B$6</f>
        <v>0</v>
      </c>
      <c r="F151" s="40">
        <f>Data!F152*Calculation!$B$6</f>
        <v>0</v>
      </c>
      <c r="G151" s="40">
        <f>Data!G152*Calculation!$B$7</f>
        <v>0</v>
      </c>
      <c r="H151" s="40">
        <f>Data!H152*Calculation!$B$7</f>
        <v>0</v>
      </c>
      <c r="I151" s="40">
        <f>Data!I152*Calculation!$B$7</f>
        <v>0</v>
      </c>
      <c r="J151" s="40">
        <f>Data!J152*Calculation!$B$7</f>
        <v>0</v>
      </c>
      <c r="K151" s="40">
        <f>Data!K152*Calculation!$B$9</f>
        <v>1</v>
      </c>
      <c r="L151" s="40">
        <f>Data!L152*Calculation!$B$9</f>
        <v>0</v>
      </c>
      <c r="M151" s="40">
        <f>Data!M152*Calculation!$B$9</f>
        <v>1</v>
      </c>
      <c r="N151" s="40">
        <f>Data!N152*Calculation!$B$9</f>
        <v>1</v>
      </c>
      <c r="O151" s="40">
        <f>Data!O152*Calculation!$B$11</f>
        <v>0</v>
      </c>
      <c r="P151" s="40">
        <f>Data!P152*Calculation!$B$11</f>
        <v>0</v>
      </c>
      <c r="Q151" s="40">
        <f>Data!Q152*Calculation!$B$11</f>
        <v>0</v>
      </c>
      <c r="R151" s="40">
        <f>Data!R152*Calculation!$B$11</f>
        <v>0</v>
      </c>
      <c r="S151" s="40">
        <f>Data!S152*Calculation!$B$13</f>
        <v>3</v>
      </c>
      <c r="T151" s="40">
        <f>Data!T152*Calculation!$B$13</f>
        <v>3</v>
      </c>
      <c r="U151" s="40">
        <f>Data!U152*Calculation!$B$13</f>
        <v>3</v>
      </c>
      <c r="V151" s="40">
        <f>Data!V152*Calculation!$B$13</f>
        <v>0</v>
      </c>
      <c r="W151" s="40">
        <f>Data!W152</f>
        <v>1</v>
      </c>
      <c r="X151" s="40">
        <f>Data!X152</f>
        <v>1</v>
      </c>
      <c r="Y151" s="40">
        <f>Data!Y152</f>
        <v>0</v>
      </c>
      <c r="Z151" s="40">
        <f>Data!Z152</f>
        <v>0</v>
      </c>
      <c r="AA151" s="40">
        <f>Data!AA152*Calculation!$B$15</f>
        <v>15</v>
      </c>
      <c r="AB151" s="40">
        <f>Data!AB152*Calculation!$B$15</f>
        <v>15</v>
      </c>
      <c r="AC151" s="40">
        <f>Data!AC152*Calculation!$B$15</f>
        <v>0</v>
      </c>
      <c r="AD151" s="40">
        <f>Data!AD152*Calculation!$B$15</f>
        <v>0</v>
      </c>
    </row>
    <row r="152" spans="1:30" x14ac:dyDescent="0.25">
      <c r="A152" s="39">
        <f>Data!A152</f>
        <v>149</v>
      </c>
      <c r="B152" s="40">
        <f>Data!B153</f>
        <v>149</v>
      </c>
      <c r="C152" s="40">
        <f>Data!C153*Calculation!$B$6</f>
        <v>0</v>
      </c>
      <c r="D152" s="40">
        <f>Data!D153*Calculation!$B$6</f>
        <v>1</v>
      </c>
      <c r="E152" s="40">
        <f>Data!E153*Calculation!$B$6</f>
        <v>0</v>
      </c>
      <c r="F152" s="40">
        <f>Data!F153*Calculation!$B$6</f>
        <v>0</v>
      </c>
      <c r="G152" s="40">
        <f>Data!G153*Calculation!$B$7</f>
        <v>0</v>
      </c>
      <c r="H152" s="40">
        <f>Data!H153*Calculation!$B$7</f>
        <v>0</v>
      </c>
      <c r="I152" s="40">
        <f>Data!I153*Calculation!$B$7</f>
        <v>0</v>
      </c>
      <c r="J152" s="40">
        <f>Data!J153*Calculation!$B$7</f>
        <v>0</v>
      </c>
      <c r="K152" s="40">
        <f>Data!K153*Calculation!$B$9</f>
        <v>1</v>
      </c>
      <c r="L152" s="40">
        <f>Data!L153*Calculation!$B$9</f>
        <v>0</v>
      </c>
      <c r="M152" s="40">
        <f>Data!M153*Calculation!$B$9</f>
        <v>0</v>
      </c>
      <c r="N152" s="40">
        <f>Data!N153*Calculation!$B$9</f>
        <v>1</v>
      </c>
      <c r="O152" s="40">
        <f>Data!O153*Calculation!$B$11</f>
        <v>0</v>
      </c>
      <c r="P152" s="40">
        <f>Data!P153*Calculation!$B$11</f>
        <v>0</v>
      </c>
      <c r="Q152" s="40">
        <f>Data!Q153*Calculation!$B$11</f>
        <v>0</v>
      </c>
      <c r="R152" s="40">
        <f>Data!R153*Calculation!$B$11</f>
        <v>0</v>
      </c>
      <c r="S152" s="40">
        <f>Data!S153*Calculation!$B$13</f>
        <v>3</v>
      </c>
      <c r="T152" s="40">
        <f>Data!T153*Calculation!$B$13</f>
        <v>3</v>
      </c>
      <c r="U152" s="40">
        <f>Data!U153*Calculation!$B$13</f>
        <v>0</v>
      </c>
      <c r="V152" s="40">
        <f>Data!V153*Calculation!$B$13</f>
        <v>0</v>
      </c>
      <c r="W152" s="40">
        <f>Data!W153</f>
        <v>1</v>
      </c>
      <c r="X152" s="40">
        <f>Data!X153</f>
        <v>1</v>
      </c>
      <c r="Y152" s="40">
        <f>Data!Y153</f>
        <v>0</v>
      </c>
      <c r="Z152" s="40">
        <f>Data!Z153</f>
        <v>0</v>
      </c>
      <c r="AA152" s="40">
        <f>Data!AA153*Calculation!$B$15</f>
        <v>15</v>
      </c>
      <c r="AB152" s="40">
        <f>Data!AB153*Calculation!$B$15</f>
        <v>15</v>
      </c>
      <c r="AC152" s="40">
        <f>Data!AC153*Calculation!$B$15</f>
        <v>0</v>
      </c>
      <c r="AD152" s="40">
        <f>Data!AD153*Calculation!$B$15</f>
        <v>0</v>
      </c>
    </row>
    <row r="153" spans="1:30" x14ac:dyDescent="0.25">
      <c r="A153" s="39">
        <f>Data!A153</f>
        <v>150</v>
      </c>
      <c r="B153" s="40">
        <f>Data!B154</f>
        <v>150</v>
      </c>
      <c r="C153" s="40">
        <f>Data!C154*Calculation!$B$6</f>
        <v>0</v>
      </c>
      <c r="D153" s="40">
        <f>Data!D154*Calculation!$B$6</f>
        <v>1</v>
      </c>
      <c r="E153" s="40">
        <f>Data!E154*Calculation!$B$6</f>
        <v>0</v>
      </c>
      <c r="F153" s="40">
        <f>Data!F154*Calculation!$B$6</f>
        <v>0</v>
      </c>
      <c r="G153" s="40">
        <f>Data!G154*Calculation!$B$7</f>
        <v>0</v>
      </c>
      <c r="H153" s="40">
        <f>Data!H154*Calculation!$B$7</f>
        <v>0</v>
      </c>
      <c r="I153" s="40">
        <f>Data!I154*Calculation!$B$7</f>
        <v>0</v>
      </c>
      <c r="J153" s="40">
        <f>Data!J154*Calculation!$B$7</f>
        <v>0</v>
      </c>
      <c r="K153" s="40">
        <f>Data!K154*Calculation!$B$9</f>
        <v>1</v>
      </c>
      <c r="L153" s="40">
        <f>Data!L154*Calculation!$B$9</f>
        <v>0</v>
      </c>
      <c r="M153" s="40">
        <f>Data!M154*Calculation!$B$9</f>
        <v>0</v>
      </c>
      <c r="N153" s="40">
        <f>Data!N154*Calculation!$B$9</f>
        <v>1</v>
      </c>
      <c r="O153" s="40">
        <f>Data!O154*Calculation!$B$11</f>
        <v>0</v>
      </c>
      <c r="P153" s="40">
        <f>Data!P154*Calculation!$B$11</f>
        <v>0</v>
      </c>
      <c r="Q153" s="40">
        <f>Data!Q154*Calculation!$B$11</f>
        <v>0</v>
      </c>
      <c r="R153" s="40">
        <f>Data!R154*Calculation!$B$11</f>
        <v>0</v>
      </c>
      <c r="S153" s="40">
        <f>Data!S154*Calculation!$B$13</f>
        <v>3</v>
      </c>
      <c r="T153" s="40">
        <f>Data!T154*Calculation!$B$13</f>
        <v>3</v>
      </c>
      <c r="U153" s="40">
        <f>Data!U154*Calculation!$B$13</f>
        <v>0</v>
      </c>
      <c r="V153" s="40">
        <f>Data!V154*Calculation!$B$13</f>
        <v>0</v>
      </c>
      <c r="W153" s="40">
        <f>Data!W154</f>
        <v>1</v>
      </c>
      <c r="X153" s="40">
        <f>Data!X154</f>
        <v>1</v>
      </c>
      <c r="Y153" s="40">
        <f>Data!Y154</f>
        <v>0</v>
      </c>
      <c r="Z153" s="40">
        <f>Data!Z154</f>
        <v>0</v>
      </c>
      <c r="AA153" s="40">
        <f>Data!AA154*Calculation!$B$15</f>
        <v>15</v>
      </c>
      <c r="AB153" s="40">
        <f>Data!AB154*Calculation!$B$15</f>
        <v>15</v>
      </c>
      <c r="AC153" s="40">
        <f>Data!AC154*Calculation!$B$15</f>
        <v>0</v>
      </c>
      <c r="AD153" s="40">
        <f>Data!AD154*Calculation!$B$15</f>
        <v>0</v>
      </c>
    </row>
    <row r="154" spans="1:30" x14ac:dyDescent="0.25">
      <c r="A154" s="39">
        <f>Data!A154</f>
        <v>151</v>
      </c>
      <c r="B154" s="40">
        <f>Data!B155</f>
        <v>151</v>
      </c>
      <c r="C154" s="40">
        <f>Data!C155*Calculation!$B$6</f>
        <v>0</v>
      </c>
      <c r="D154" s="40">
        <f>Data!D155*Calculation!$B$6</f>
        <v>1</v>
      </c>
      <c r="E154" s="40">
        <f>Data!E155*Calculation!$B$6</f>
        <v>0</v>
      </c>
      <c r="F154" s="40">
        <f>Data!F155*Calculation!$B$6</f>
        <v>0</v>
      </c>
      <c r="G154" s="40">
        <f>Data!G155*Calculation!$B$7</f>
        <v>0</v>
      </c>
      <c r="H154" s="40">
        <f>Data!H155*Calculation!$B$7</f>
        <v>0</v>
      </c>
      <c r="I154" s="40">
        <f>Data!I155*Calculation!$B$7</f>
        <v>0</v>
      </c>
      <c r="J154" s="40">
        <f>Data!J155*Calculation!$B$7</f>
        <v>0</v>
      </c>
      <c r="K154" s="40">
        <f>Data!K155*Calculation!$B$9</f>
        <v>1</v>
      </c>
      <c r="L154" s="40">
        <f>Data!L155*Calculation!$B$9</f>
        <v>0</v>
      </c>
      <c r="M154" s="40">
        <f>Data!M155*Calculation!$B$9</f>
        <v>0</v>
      </c>
      <c r="N154" s="40">
        <f>Data!N155*Calculation!$B$9</f>
        <v>1</v>
      </c>
      <c r="O154" s="40">
        <f>Data!O155*Calculation!$B$11</f>
        <v>0</v>
      </c>
      <c r="P154" s="40">
        <f>Data!P155*Calculation!$B$11</f>
        <v>0</v>
      </c>
      <c r="Q154" s="40">
        <f>Data!Q155*Calculation!$B$11</f>
        <v>0</v>
      </c>
      <c r="R154" s="40">
        <f>Data!R155*Calculation!$B$11</f>
        <v>0</v>
      </c>
      <c r="S154" s="40">
        <f>Data!S155*Calculation!$B$13</f>
        <v>3</v>
      </c>
      <c r="T154" s="40">
        <f>Data!T155*Calculation!$B$13</f>
        <v>3</v>
      </c>
      <c r="U154" s="40">
        <f>Data!U155*Calculation!$B$13</f>
        <v>0</v>
      </c>
      <c r="V154" s="40">
        <f>Data!V155*Calculation!$B$13</f>
        <v>0</v>
      </c>
      <c r="W154" s="40">
        <f>Data!W155</f>
        <v>1</v>
      </c>
      <c r="X154" s="40">
        <f>Data!X155</f>
        <v>1</v>
      </c>
      <c r="Y154" s="40">
        <f>Data!Y155</f>
        <v>0</v>
      </c>
      <c r="Z154" s="40">
        <f>Data!Z155</f>
        <v>0</v>
      </c>
      <c r="AA154" s="40">
        <f>Data!AA155*Calculation!$B$15</f>
        <v>15</v>
      </c>
      <c r="AB154" s="40">
        <f>Data!AB155*Calculation!$B$15</f>
        <v>15</v>
      </c>
      <c r="AC154" s="40">
        <f>Data!AC155*Calculation!$B$15</f>
        <v>0</v>
      </c>
      <c r="AD154" s="40">
        <f>Data!AD155*Calculation!$B$15</f>
        <v>0</v>
      </c>
    </row>
    <row r="155" spans="1:30" x14ac:dyDescent="0.25">
      <c r="A155" s="39">
        <f>Data!A155</f>
        <v>152</v>
      </c>
      <c r="B155" s="40">
        <f>Data!B156</f>
        <v>152</v>
      </c>
      <c r="C155" s="40">
        <f>Data!C156*Calculation!$B$6</f>
        <v>0</v>
      </c>
      <c r="D155" s="40">
        <f>Data!D156*Calculation!$B$6</f>
        <v>1</v>
      </c>
      <c r="E155" s="40">
        <f>Data!E156*Calculation!$B$6</f>
        <v>1</v>
      </c>
      <c r="F155" s="40">
        <f>Data!F156*Calculation!$B$6</f>
        <v>0</v>
      </c>
      <c r="G155" s="40">
        <f>Data!G156*Calculation!$B$7</f>
        <v>0</v>
      </c>
      <c r="H155" s="40">
        <f>Data!H156*Calculation!$B$7</f>
        <v>0</v>
      </c>
      <c r="I155" s="40">
        <f>Data!I156*Calculation!$B$7</f>
        <v>0</v>
      </c>
      <c r="J155" s="40">
        <f>Data!J156*Calculation!$B$7</f>
        <v>0</v>
      </c>
      <c r="K155" s="40">
        <f>Data!K156*Calculation!$B$9</f>
        <v>1</v>
      </c>
      <c r="L155" s="40">
        <f>Data!L156*Calculation!$B$9</f>
        <v>0</v>
      </c>
      <c r="M155" s="40">
        <f>Data!M156*Calculation!$B$9</f>
        <v>0</v>
      </c>
      <c r="N155" s="40">
        <f>Data!N156*Calculation!$B$9</f>
        <v>1</v>
      </c>
      <c r="O155" s="40">
        <f>Data!O156*Calculation!$B$11</f>
        <v>0</v>
      </c>
      <c r="P155" s="40">
        <f>Data!P156*Calculation!$B$11</f>
        <v>0</v>
      </c>
      <c r="Q155" s="40">
        <f>Data!Q156*Calculation!$B$11</f>
        <v>0</v>
      </c>
      <c r="R155" s="40">
        <f>Data!R156*Calculation!$B$11</f>
        <v>0</v>
      </c>
      <c r="S155" s="40">
        <f>Data!S156*Calculation!$B$13</f>
        <v>3</v>
      </c>
      <c r="T155" s="40">
        <f>Data!T156*Calculation!$B$13</f>
        <v>3</v>
      </c>
      <c r="U155" s="40">
        <f>Data!U156*Calculation!$B$13</f>
        <v>0</v>
      </c>
      <c r="V155" s="40">
        <f>Data!V156*Calculation!$B$13</f>
        <v>3</v>
      </c>
      <c r="W155" s="40">
        <f>Data!W156</f>
        <v>1</v>
      </c>
      <c r="X155" s="40">
        <f>Data!X156</f>
        <v>1</v>
      </c>
      <c r="Y155" s="40">
        <f>Data!Y156</f>
        <v>1</v>
      </c>
      <c r="Z155" s="40">
        <f>Data!Z156</f>
        <v>0</v>
      </c>
      <c r="AA155" s="40">
        <f>Data!AA156*Calculation!$B$15</f>
        <v>15</v>
      </c>
      <c r="AB155" s="40">
        <f>Data!AB156*Calculation!$B$15</f>
        <v>15</v>
      </c>
      <c r="AC155" s="40">
        <f>Data!AC156*Calculation!$B$15</f>
        <v>15</v>
      </c>
      <c r="AD155" s="40">
        <f>Data!AD156*Calculation!$B$15</f>
        <v>0</v>
      </c>
    </row>
    <row r="156" spans="1:30" x14ac:dyDescent="0.25">
      <c r="A156" s="39">
        <f>Data!A156</f>
        <v>153</v>
      </c>
      <c r="B156" s="40">
        <f>Data!B157</f>
        <v>153</v>
      </c>
      <c r="C156" s="40">
        <f>Data!C157*Calculation!$B$6</f>
        <v>0</v>
      </c>
      <c r="D156" s="40">
        <f>Data!D157*Calculation!$B$6</f>
        <v>1</v>
      </c>
      <c r="E156" s="40">
        <f>Data!E157*Calculation!$B$6</f>
        <v>0</v>
      </c>
      <c r="F156" s="40">
        <f>Data!F157*Calculation!$B$6</f>
        <v>0</v>
      </c>
      <c r="G156" s="40">
        <f>Data!G157*Calculation!$B$7</f>
        <v>0</v>
      </c>
      <c r="H156" s="40">
        <f>Data!H157*Calculation!$B$7</f>
        <v>0</v>
      </c>
      <c r="I156" s="40">
        <f>Data!I157*Calculation!$B$7</f>
        <v>0</v>
      </c>
      <c r="J156" s="40">
        <f>Data!J157*Calculation!$B$7</f>
        <v>0</v>
      </c>
      <c r="K156" s="40">
        <f>Data!K157*Calculation!$B$9</f>
        <v>1</v>
      </c>
      <c r="L156" s="40">
        <f>Data!L157*Calculation!$B$9</f>
        <v>0</v>
      </c>
      <c r="M156" s="40">
        <f>Data!M157*Calculation!$B$9</f>
        <v>0</v>
      </c>
      <c r="N156" s="40">
        <f>Data!N157*Calculation!$B$9</f>
        <v>1</v>
      </c>
      <c r="O156" s="40">
        <f>Data!O157*Calculation!$B$11</f>
        <v>0</v>
      </c>
      <c r="P156" s="40">
        <f>Data!P157*Calculation!$B$11</f>
        <v>0</v>
      </c>
      <c r="Q156" s="40">
        <f>Data!Q157*Calculation!$B$11</f>
        <v>0</v>
      </c>
      <c r="R156" s="40">
        <f>Data!R157*Calculation!$B$11</f>
        <v>0</v>
      </c>
      <c r="S156" s="40">
        <f>Data!S157*Calculation!$B$13</f>
        <v>3</v>
      </c>
      <c r="T156" s="40">
        <f>Data!T157*Calculation!$B$13</f>
        <v>3</v>
      </c>
      <c r="U156" s="40">
        <f>Data!U157*Calculation!$B$13</f>
        <v>0</v>
      </c>
      <c r="V156" s="40">
        <f>Data!V157*Calculation!$B$13</f>
        <v>0</v>
      </c>
      <c r="W156" s="40">
        <f>Data!W157</f>
        <v>1</v>
      </c>
      <c r="X156" s="40">
        <f>Data!X157</f>
        <v>1</v>
      </c>
      <c r="Y156" s="40">
        <f>Data!Y157</f>
        <v>0</v>
      </c>
      <c r="Z156" s="40">
        <f>Data!Z157</f>
        <v>0</v>
      </c>
      <c r="AA156" s="40">
        <f>Data!AA157*Calculation!$B$15</f>
        <v>15</v>
      </c>
      <c r="AB156" s="40">
        <f>Data!AB157*Calculation!$B$15</f>
        <v>15</v>
      </c>
      <c r="AC156" s="40">
        <f>Data!AC157*Calculation!$B$15</f>
        <v>0</v>
      </c>
      <c r="AD156" s="40">
        <f>Data!AD157*Calculation!$B$15</f>
        <v>0</v>
      </c>
    </row>
    <row r="157" spans="1:30" x14ac:dyDescent="0.25">
      <c r="A157" s="39">
        <f>Data!A157</f>
        <v>154</v>
      </c>
      <c r="B157" s="40">
        <f>Data!B158</f>
        <v>154</v>
      </c>
      <c r="C157" s="40">
        <f>Data!C158*Calculation!$B$6</f>
        <v>0</v>
      </c>
      <c r="D157" s="40">
        <f>Data!D158*Calculation!$B$6</f>
        <v>1</v>
      </c>
      <c r="E157" s="40">
        <f>Data!E158*Calculation!$B$6</f>
        <v>0</v>
      </c>
      <c r="F157" s="40">
        <f>Data!F158*Calculation!$B$6</f>
        <v>0</v>
      </c>
      <c r="G157" s="40">
        <f>Data!G158*Calculation!$B$7</f>
        <v>0</v>
      </c>
      <c r="H157" s="40">
        <f>Data!H158*Calculation!$B$7</f>
        <v>0</v>
      </c>
      <c r="I157" s="40">
        <f>Data!I158*Calculation!$B$7</f>
        <v>0</v>
      </c>
      <c r="J157" s="40">
        <f>Data!J158*Calculation!$B$7</f>
        <v>0</v>
      </c>
      <c r="K157" s="40">
        <f>Data!K158*Calculation!$B$9</f>
        <v>1</v>
      </c>
      <c r="L157" s="40">
        <f>Data!L158*Calculation!$B$9</f>
        <v>0</v>
      </c>
      <c r="M157" s="40">
        <f>Data!M158*Calculation!$B$9</f>
        <v>0</v>
      </c>
      <c r="N157" s="40">
        <f>Data!N158*Calculation!$B$9</f>
        <v>1</v>
      </c>
      <c r="O157" s="40">
        <f>Data!O158*Calculation!$B$11</f>
        <v>0</v>
      </c>
      <c r="P157" s="40">
        <f>Data!P158*Calculation!$B$11</f>
        <v>0</v>
      </c>
      <c r="Q157" s="40">
        <f>Data!Q158*Calculation!$B$11</f>
        <v>0</v>
      </c>
      <c r="R157" s="40">
        <f>Data!R158*Calculation!$B$11</f>
        <v>0</v>
      </c>
      <c r="S157" s="40">
        <f>Data!S158*Calculation!$B$13</f>
        <v>3</v>
      </c>
      <c r="T157" s="40">
        <f>Data!T158*Calculation!$B$13</f>
        <v>3</v>
      </c>
      <c r="U157" s="40">
        <f>Data!U158*Calculation!$B$13</f>
        <v>0</v>
      </c>
      <c r="V157" s="40">
        <f>Data!V158*Calculation!$B$13</f>
        <v>0</v>
      </c>
      <c r="W157" s="40">
        <f>Data!W158</f>
        <v>1</v>
      </c>
      <c r="X157" s="40">
        <f>Data!X158</f>
        <v>1</v>
      </c>
      <c r="Y157" s="40">
        <f>Data!Y158</f>
        <v>0</v>
      </c>
      <c r="Z157" s="40">
        <f>Data!Z158</f>
        <v>0</v>
      </c>
      <c r="AA157" s="40">
        <f>Data!AA158*Calculation!$B$15</f>
        <v>15</v>
      </c>
      <c r="AB157" s="40">
        <f>Data!AB158*Calculation!$B$15</f>
        <v>15</v>
      </c>
      <c r="AC157" s="40">
        <f>Data!AC158*Calculation!$B$15</f>
        <v>0</v>
      </c>
      <c r="AD157" s="40">
        <f>Data!AD158*Calculation!$B$15</f>
        <v>0</v>
      </c>
    </row>
    <row r="158" spans="1:30" x14ac:dyDescent="0.25">
      <c r="A158" s="39">
        <f>Data!A158</f>
        <v>155</v>
      </c>
      <c r="B158" s="40">
        <f>Data!B159</f>
        <v>155</v>
      </c>
      <c r="C158" s="40">
        <f>Data!C159*Calculation!$B$6</f>
        <v>0</v>
      </c>
      <c r="D158" s="40">
        <f>Data!D159*Calculation!$B$6</f>
        <v>1</v>
      </c>
      <c r="E158" s="40">
        <f>Data!E159*Calculation!$B$6</f>
        <v>0</v>
      </c>
      <c r="F158" s="40">
        <f>Data!F159*Calculation!$B$6</f>
        <v>0</v>
      </c>
      <c r="G158" s="40">
        <f>Data!G159*Calculation!$B$7</f>
        <v>0</v>
      </c>
      <c r="H158" s="40">
        <f>Data!H159*Calculation!$B$7</f>
        <v>0</v>
      </c>
      <c r="I158" s="40">
        <f>Data!I159*Calculation!$B$7</f>
        <v>0</v>
      </c>
      <c r="J158" s="40">
        <f>Data!J159*Calculation!$B$7</f>
        <v>0</v>
      </c>
      <c r="K158" s="40">
        <f>Data!K159*Calculation!$B$9</f>
        <v>1</v>
      </c>
      <c r="L158" s="40">
        <f>Data!L159*Calculation!$B$9</f>
        <v>0</v>
      </c>
      <c r="M158" s="40">
        <f>Data!M159*Calculation!$B$9</f>
        <v>1</v>
      </c>
      <c r="N158" s="40">
        <f>Data!N159*Calculation!$B$9</f>
        <v>1</v>
      </c>
      <c r="O158" s="40">
        <f>Data!O159*Calculation!$B$11</f>
        <v>0</v>
      </c>
      <c r="P158" s="40">
        <f>Data!P159*Calculation!$B$11</f>
        <v>0</v>
      </c>
      <c r="Q158" s="40">
        <f>Data!Q159*Calculation!$B$11</f>
        <v>0</v>
      </c>
      <c r="R158" s="40">
        <f>Data!R159*Calculation!$B$11</f>
        <v>0</v>
      </c>
      <c r="S158" s="40">
        <f>Data!S159*Calculation!$B$13</f>
        <v>3</v>
      </c>
      <c r="T158" s="40">
        <f>Data!T159*Calculation!$B$13</f>
        <v>3</v>
      </c>
      <c r="U158" s="40">
        <f>Data!U159*Calculation!$B$13</f>
        <v>3</v>
      </c>
      <c r="V158" s="40">
        <f>Data!V159*Calculation!$B$13</f>
        <v>0</v>
      </c>
      <c r="W158" s="40">
        <f>Data!W159</f>
        <v>1</v>
      </c>
      <c r="X158" s="40">
        <f>Data!X159</f>
        <v>1</v>
      </c>
      <c r="Y158" s="40">
        <f>Data!Y159</f>
        <v>0</v>
      </c>
      <c r="Z158" s="40">
        <f>Data!Z159</f>
        <v>0</v>
      </c>
      <c r="AA158" s="40">
        <f>Data!AA159*Calculation!$B$15</f>
        <v>15</v>
      </c>
      <c r="AB158" s="40">
        <f>Data!AB159*Calculation!$B$15</f>
        <v>15</v>
      </c>
      <c r="AC158" s="40">
        <f>Data!AC159*Calculation!$B$15</f>
        <v>0</v>
      </c>
      <c r="AD158" s="40">
        <f>Data!AD159*Calculation!$B$15</f>
        <v>0</v>
      </c>
    </row>
    <row r="159" spans="1:30" x14ac:dyDescent="0.25">
      <c r="A159" s="39">
        <f>Data!A159</f>
        <v>156</v>
      </c>
      <c r="B159" s="40">
        <f>Data!B160</f>
        <v>156</v>
      </c>
      <c r="C159" s="40">
        <f>Data!C160*Calculation!$B$6</f>
        <v>0</v>
      </c>
      <c r="D159" s="40">
        <f>Data!D160*Calculation!$B$6</f>
        <v>1</v>
      </c>
      <c r="E159" s="40">
        <f>Data!E160*Calculation!$B$6</f>
        <v>0</v>
      </c>
      <c r="F159" s="40">
        <f>Data!F160*Calculation!$B$6</f>
        <v>0</v>
      </c>
      <c r="G159" s="40">
        <f>Data!G160*Calculation!$B$7</f>
        <v>0</v>
      </c>
      <c r="H159" s="40">
        <f>Data!H160*Calculation!$B$7</f>
        <v>0</v>
      </c>
      <c r="I159" s="40">
        <f>Data!I160*Calculation!$B$7</f>
        <v>0</v>
      </c>
      <c r="J159" s="40">
        <f>Data!J160*Calculation!$B$7</f>
        <v>0</v>
      </c>
      <c r="K159" s="40">
        <f>Data!K160*Calculation!$B$9</f>
        <v>1</v>
      </c>
      <c r="L159" s="40">
        <f>Data!L160*Calculation!$B$9</f>
        <v>0</v>
      </c>
      <c r="M159" s="40">
        <f>Data!M160*Calculation!$B$9</f>
        <v>0</v>
      </c>
      <c r="N159" s="40">
        <f>Data!N160*Calculation!$B$9</f>
        <v>1</v>
      </c>
      <c r="O159" s="40">
        <f>Data!O160*Calculation!$B$11</f>
        <v>0</v>
      </c>
      <c r="P159" s="40">
        <f>Data!P160*Calculation!$B$11</f>
        <v>0</v>
      </c>
      <c r="Q159" s="40">
        <f>Data!Q160*Calculation!$B$11</f>
        <v>0</v>
      </c>
      <c r="R159" s="40">
        <f>Data!R160*Calculation!$B$11</f>
        <v>0</v>
      </c>
      <c r="S159" s="40">
        <f>Data!S160*Calculation!$B$13</f>
        <v>3</v>
      </c>
      <c r="T159" s="40">
        <f>Data!T160*Calculation!$B$13</f>
        <v>3</v>
      </c>
      <c r="U159" s="40">
        <f>Data!U160*Calculation!$B$13</f>
        <v>0</v>
      </c>
      <c r="V159" s="40">
        <f>Data!V160*Calculation!$B$13</f>
        <v>0</v>
      </c>
      <c r="W159" s="40">
        <f>Data!W160</f>
        <v>1</v>
      </c>
      <c r="X159" s="40">
        <f>Data!X160</f>
        <v>1</v>
      </c>
      <c r="Y159" s="40">
        <f>Data!Y160</f>
        <v>0</v>
      </c>
      <c r="Z159" s="40">
        <f>Data!Z160</f>
        <v>0</v>
      </c>
      <c r="AA159" s="40">
        <f>Data!AA160*Calculation!$B$15</f>
        <v>15</v>
      </c>
      <c r="AB159" s="40">
        <f>Data!AB160*Calculation!$B$15</f>
        <v>15</v>
      </c>
      <c r="AC159" s="40">
        <f>Data!AC160*Calculation!$B$15</f>
        <v>0</v>
      </c>
      <c r="AD159" s="40">
        <f>Data!AD160*Calculation!$B$15</f>
        <v>0</v>
      </c>
    </row>
    <row r="160" spans="1:30" x14ac:dyDescent="0.25">
      <c r="A160" s="39">
        <f>Data!A160</f>
        <v>157</v>
      </c>
      <c r="B160" s="40">
        <f>Data!B161</f>
        <v>157</v>
      </c>
      <c r="C160" s="40">
        <f>Data!C161*Calculation!$B$6</f>
        <v>0</v>
      </c>
      <c r="D160" s="40">
        <f>Data!D161*Calculation!$B$6</f>
        <v>1</v>
      </c>
      <c r="E160" s="40">
        <f>Data!E161*Calculation!$B$6</f>
        <v>0</v>
      </c>
      <c r="F160" s="40">
        <f>Data!F161*Calculation!$B$6</f>
        <v>0</v>
      </c>
      <c r="G160" s="40">
        <f>Data!G161*Calculation!$B$7</f>
        <v>0</v>
      </c>
      <c r="H160" s="40">
        <f>Data!H161*Calculation!$B$7</f>
        <v>0</v>
      </c>
      <c r="I160" s="40">
        <f>Data!I161*Calculation!$B$7</f>
        <v>0</v>
      </c>
      <c r="J160" s="40">
        <f>Data!J161*Calculation!$B$7</f>
        <v>0</v>
      </c>
      <c r="K160" s="40">
        <f>Data!K161*Calculation!$B$9</f>
        <v>1</v>
      </c>
      <c r="L160" s="40">
        <f>Data!L161*Calculation!$B$9</f>
        <v>0</v>
      </c>
      <c r="M160" s="40">
        <f>Data!M161*Calculation!$B$9</f>
        <v>0</v>
      </c>
      <c r="N160" s="40">
        <f>Data!N161*Calculation!$B$9</f>
        <v>1</v>
      </c>
      <c r="O160" s="40">
        <f>Data!O161*Calculation!$B$11</f>
        <v>0</v>
      </c>
      <c r="P160" s="40">
        <f>Data!P161*Calculation!$B$11</f>
        <v>0</v>
      </c>
      <c r="Q160" s="40">
        <f>Data!Q161*Calculation!$B$11</f>
        <v>0</v>
      </c>
      <c r="R160" s="40">
        <f>Data!R161*Calculation!$B$11</f>
        <v>0</v>
      </c>
      <c r="S160" s="40">
        <f>Data!S161*Calculation!$B$13</f>
        <v>3</v>
      </c>
      <c r="T160" s="40">
        <f>Data!T161*Calculation!$B$13</f>
        <v>3</v>
      </c>
      <c r="U160" s="40">
        <f>Data!U161*Calculation!$B$13</f>
        <v>0</v>
      </c>
      <c r="V160" s="40">
        <f>Data!V161*Calculation!$B$13</f>
        <v>0</v>
      </c>
      <c r="W160" s="40">
        <f>Data!W161</f>
        <v>1</v>
      </c>
      <c r="X160" s="40">
        <f>Data!X161</f>
        <v>1</v>
      </c>
      <c r="Y160" s="40">
        <f>Data!Y161</f>
        <v>0</v>
      </c>
      <c r="Z160" s="40">
        <f>Data!Z161</f>
        <v>0</v>
      </c>
      <c r="AA160" s="40">
        <f>Data!AA161*Calculation!$B$15</f>
        <v>15</v>
      </c>
      <c r="AB160" s="40">
        <f>Data!AB161*Calculation!$B$15</f>
        <v>15</v>
      </c>
      <c r="AC160" s="40">
        <f>Data!AC161*Calculation!$B$15</f>
        <v>0</v>
      </c>
      <c r="AD160" s="40">
        <f>Data!AD161*Calculation!$B$15</f>
        <v>0</v>
      </c>
    </row>
    <row r="161" spans="1:30" x14ac:dyDescent="0.25">
      <c r="A161" s="39">
        <f>Data!A161</f>
        <v>158</v>
      </c>
      <c r="B161" s="40">
        <f>Data!B162</f>
        <v>158</v>
      </c>
      <c r="C161" s="40">
        <f>Data!C162*Calculation!$B$6</f>
        <v>0</v>
      </c>
      <c r="D161" s="40">
        <f>Data!D162*Calculation!$B$6</f>
        <v>1</v>
      </c>
      <c r="E161" s="40">
        <f>Data!E162*Calculation!$B$6</f>
        <v>0</v>
      </c>
      <c r="F161" s="40">
        <f>Data!F162*Calculation!$B$6</f>
        <v>0</v>
      </c>
      <c r="G161" s="40">
        <f>Data!G162*Calculation!$B$7</f>
        <v>0</v>
      </c>
      <c r="H161" s="40">
        <f>Data!H162*Calculation!$B$7</f>
        <v>0</v>
      </c>
      <c r="I161" s="40">
        <f>Data!I162*Calculation!$B$7</f>
        <v>0</v>
      </c>
      <c r="J161" s="40">
        <f>Data!J162*Calculation!$B$7</f>
        <v>0</v>
      </c>
      <c r="K161" s="40">
        <f>Data!K162*Calculation!$B$9</f>
        <v>1</v>
      </c>
      <c r="L161" s="40">
        <f>Data!L162*Calculation!$B$9</f>
        <v>0</v>
      </c>
      <c r="M161" s="40">
        <f>Data!M162*Calculation!$B$9</f>
        <v>0</v>
      </c>
      <c r="N161" s="40">
        <f>Data!N162*Calculation!$B$9</f>
        <v>1</v>
      </c>
      <c r="O161" s="40">
        <f>Data!O162*Calculation!$B$11</f>
        <v>0</v>
      </c>
      <c r="P161" s="40">
        <f>Data!P162*Calculation!$B$11</f>
        <v>0</v>
      </c>
      <c r="Q161" s="40">
        <f>Data!Q162*Calculation!$B$11</f>
        <v>0</v>
      </c>
      <c r="R161" s="40">
        <f>Data!R162*Calculation!$B$11</f>
        <v>0</v>
      </c>
      <c r="S161" s="40">
        <f>Data!S162*Calculation!$B$13</f>
        <v>3</v>
      </c>
      <c r="T161" s="40">
        <f>Data!T162*Calculation!$B$13</f>
        <v>3</v>
      </c>
      <c r="U161" s="40">
        <f>Data!U162*Calculation!$B$13</f>
        <v>0</v>
      </c>
      <c r="V161" s="40">
        <f>Data!V162*Calculation!$B$13</f>
        <v>0</v>
      </c>
      <c r="W161" s="40">
        <f>Data!W162</f>
        <v>1</v>
      </c>
      <c r="X161" s="40">
        <f>Data!X162</f>
        <v>1</v>
      </c>
      <c r="Y161" s="40">
        <f>Data!Y162</f>
        <v>0</v>
      </c>
      <c r="Z161" s="40">
        <f>Data!Z162</f>
        <v>0</v>
      </c>
      <c r="AA161" s="40">
        <f>Data!AA162*Calculation!$B$15</f>
        <v>15</v>
      </c>
      <c r="AB161" s="40">
        <f>Data!AB162*Calculation!$B$15</f>
        <v>15</v>
      </c>
      <c r="AC161" s="40">
        <f>Data!AC162*Calculation!$B$15</f>
        <v>0</v>
      </c>
      <c r="AD161" s="40">
        <f>Data!AD162*Calculation!$B$15</f>
        <v>0</v>
      </c>
    </row>
    <row r="162" spans="1:30" x14ac:dyDescent="0.25">
      <c r="A162" s="39">
        <f>Data!A162</f>
        <v>159</v>
      </c>
      <c r="B162" s="40">
        <f>Data!B163</f>
        <v>159</v>
      </c>
      <c r="C162" s="40">
        <f>Data!C163*Calculation!$B$6</f>
        <v>0</v>
      </c>
      <c r="D162" s="40">
        <f>Data!D163*Calculation!$B$6</f>
        <v>1</v>
      </c>
      <c r="E162" s="40">
        <f>Data!E163*Calculation!$B$6</f>
        <v>0</v>
      </c>
      <c r="F162" s="40">
        <f>Data!F163*Calculation!$B$6</f>
        <v>0</v>
      </c>
      <c r="G162" s="40">
        <f>Data!G163*Calculation!$B$7</f>
        <v>0</v>
      </c>
      <c r="H162" s="40">
        <f>Data!H163*Calculation!$B$7</f>
        <v>0</v>
      </c>
      <c r="I162" s="40">
        <f>Data!I163*Calculation!$B$7</f>
        <v>0</v>
      </c>
      <c r="J162" s="40">
        <f>Data!J163*Calculation!$B$7</f>
        <v>0</v>
      </c>
      <c r="K162" s="40">
        <f>Data!K163*Calculation!$B$9</f>
        <v>1</v>
      </c>
      <c r="L162" s="40">
        <f>Data!L163*Calculation!$B$9</f>
        <v>0</v>
      </c>
      <c r="M162" s="40">
        <f>Data!M163*Calculation!$B$9</f>
        <v>0</v>
      </c>
      <c r="N162" s="40">
        <f>Data!N163*Calculation!$B$9</f>
        <v>1</v>
      </c>
      <c r="O162" s="40">
        <f>Data!O163*Calculation!$B$11</f>
        <v>0</v>
      </c>
      <c r="P162" s="40">
        <f>Data!P163*Calculation!$B$11</f>
        <v>0</v>
      </c>
      <c r="Q162" s="40">
        <f>Data!Q163*Calculation!$B$11</f>
        <v>0</v>
      </c>
      <c r="R162" s="40">
        <f>Data!R163*Calculation!$B$11</f>
        <v>0</v>
      </c>
      <c r="S162" s="40">
        <f>Data!S163*Calculation!$B$13</f>
        <v>3</v>
      </c>
      <c r="T162" s="40">
        <f>Data!T163*Calculation!$B$13</f>
        <v>3</v>
      </c>
      <c r="U162" s="40">
        <f>Data!U163*Calculation!$B$13</f>
        <v>0</v>
      </c>
      <c r="V162" s="40">
        <f>Data!V163*Calculation!$B$13</f>
        <v>0</v>
      </c>
      <c r="W162" s="40">
        <f>Data!W163</f>
        <v>1</v>
      </c>
      <c r="X162" s="40">
        <f>Data!X163</f>
        <v>1</v>
      </c>
      <c r="Y162" s="40">
        <f>Data!Y163</f>
        <v>0</v>
      </c>
      <c r="Z162" s="40">
        <f>Data!Z163</f>
        <v>0</v>
      </c>
      <c r="AA162" s="40">
        <f>Data!AA163*Calculation!$B$15</f>
        <v>15</v>
      </c>
      <c r="AB162" s="40">
        <f>Data!AB163*Calculation!$B$15</f>
        <v>15</v>
      </c>
      <c r="AC162" s="40">
        <f>Data!AC163*Calculation!$B$15</f>
        <v>0</v>
      </c>
      <c r="AD162" s="40">
        <f>Data!AD163*Calculation!$B$15</f>
        <v>0</v>
      </c>
    </row>
    <row r="163" spans="1:30" x14ac:dyDescent="0.25">
      <c r="A163" s="39">
        <f>Data!A163</f>
        <v>160</v>
      </c>
      <c r="B163" s="40">
        <f>Data!B164</f>
        <v>160</v>
      </c>
      <c r="C163" s="40">
        <f>Data!C164*Calculation!$B$6</f>
        <v>0</v>
      </c>
      <c r="D163" s="40">
        <f>Data!D164*Calculation!$B$6</f>
        <v>1</v>
      </c>
      <c r="E163" s="40">
        <f>Data!E164*Calculation!$B$6</f>
        <v>0</v>
      </c>
      <c r="F163" s="40">
        <f>Data!F164*Calculation!$B$6</f>
        <v>0</v>
      </c>
      <c r="G163" s="40">
        <f>Data!G164*Calculation!$B$7</f>
        <v>0</v>
      </c>
      <c r="H163" s="40">
        <f>Data!H164*Calculation!$B$7</f>
        <v>0</v>
      </c>
      <c r="I163" s="40">
        <f>Data!I164*Calculation!$B$7</f>
        <v>0</v>
      </c>
      <c r="J163" s="40">
        <f>Data!J164*Calculation!$B$7</f>
        <v>0</v>
      </c>
      <c r="K163" s="40">
        <f>Data!K164*Calculation!$B$9</f>
        <v>1</v>
      </c>
      <c r="L163" s="40">
        <f>Data!L164*Calculation!$B$9</f>
        <v>0</v>
      </c>
      <c r="M163" s="40">
        <f>Data!M164*Calculation!$B$9</f>
        <v>0</v>
      </c>
      <c r="N163" s="40">
        <f>Data!N164*Calculation!$B$9</f>
        <v>1</v>
      </c>
      <c r="O163" s="40">
        <f>Data!O164*Calculation!$B$11</f>
        <v>0</v>
      </c>
      <c r="P163" s="40">
        <f>Data!P164*Calculation!$B$11</f>
        <v>0</v>
      </c>
      <c r="Q163" s="40">
        <f>Data!Q164*Calculation!$B$11</f>
        <v>0</v>
      </c>
      <c r="R163" s="40">
        <f>Data!R164*Calculation!$B$11</f>
        <v>0</v>
      </c>
      <c r="S163" s="40">
        <f>Data!S164*Calculation!$B$13</f>
        <v>3</v>
      </c>
      <c r="T163" s="40">
        <f>Data!T164*Calculation!$B$13</f>
        <v>3</v>
      </c>
      <c r="U163" s="40">
        <f>Data!U164*Calculation!$B$13</f>
        <v>0</v>
      </c>
      <c r="V163" s="40">
        <f>Data!V164*Calculation!$B$13</f>
        <v>0</v>
      </c>
      <c r="W163" s="40">
        <f>Data!W164</f>
        <v>1</v>
      </c>
      <c r="X163" s="40">
        <f>Data!X164</f>
        <v>1</v>
      </c>
      <c r="Y163" s="40">
        <f>Data!Y164</f>
        <v>0</v>
      </c>
      <c r="Z163" s="40">
        <f>Data!Z164</f>
        <v>0</v>
      </c>
      <c r="AA163" s="40">
        <f>Data!AA164*Calculation!$B$15</f>
        <v>15</v>
      </c>
      <c r="AB163" s="40">
        <f>Data!AB164*Calculation!$B$15</f>
        <v>15</v>
      </c>
      <c r="AC163" s="40">
        <f>Data!AC164*Calculation!$B$15</f>
        <v>0</v>
      </c>
      <c r="AD163" s="40">
        <f>Data!AD164*Calculation!$B$15</f>
        <v>0</v>
      </c>
    </row>
    <row r="164" spans="1:30" x14ac:dyDescent="0.25">
      <c r="A164" s="39">
        <f>Data!A164</f>
        <v>161</v>
      </c>
      <c r="B164" s="40">
        <f>Data!B165</f>
        <v>161</v>
      </c>
      <c r="C164" s="40">
        <f>Data!C165*Calculation!$B$6</f>
        <v>0</v>
      </c>
      <c r="D164" s="40">
        <f>Data!D165*Calculation!$B$6</f>
        <v>1</v>
      </c>
      <c r="E164" s="40">
        <f>Data!E165*Calculation!$B$6</f>
        <v>0</v>
      </c>
      <c r="F164" s="40">
        <f>Data!F165*Calculation!$B$6</f>
        <v>0</v>
      </c>
      <c r="G164" s="40">
        <f>Data!G165*Calculation!$B$7</f>
        <v>0</v>
      </c>
      <c r="H164" s="40">
        <f>Data!H165*Calculation!$B$7</f>
        <v>0</v>
      </c>
      <c r="I164" s="40">
        <f>Data!I165*Calculation!$B$7</f>
        <v>0</v>
      </c>
      <c r="J164" s="40">
        <f>Data!J165*Calculation!$B$7</f>
        <v>0</v>
      </c>
      <c r="K164" s="40">
        <f>Data!K165*Calculation!$B$9</f>
        <v>1</v>
      </c>
      <c r="L164" s="40">
        <f>Data!L165*Calculation!$B$9</f>
        <v>0</v>
      </c>
      <c r="M164" s="40">
        <f>Data!M165*Calculation!$B$9</f>
        <v>0</v>
      </c>
      <c r="N164" s="40">
        <f>Data!N165*Calculation!$B$9</f>
        <v>1</v>
      </c>
      <c r="O164" s="40">
        <f>Data!O165*Calculation!$B$11</f>
        <v>0</v>
      </c>
      <c r="P164" s="40">
        <f>Data!P165*Calculation!$B$11</f>
        <v>0</v>
      </c>
      <c r="Q164" s="40">
        <f>Data!Q165*Calculation!$B$11</f>
        <v>0</v>
      </c>
      <c r="R164" s="40">
        <f>Data!R165*Calculation!$B$11</f>
        <v>0</v>
      </c>
      <c r="S164" s="40">
        <f>Data!S165*Calculation!$B$13</f>
        <v>3</v>
      </c>
      <c r="T164" s="40">
        <f>Data!T165*Calculation!$B$13</f>
        <v>3</v>
      </c>
      <c r="U164" s="40">
        <f>Data!U165*Calculation!$B$13</f>
        <v>0</v>
      </c>
      <c r="V164" s="40">
        <f>Data!V165*Calculation!$B$13</f>
        <v>0</v>
      </c>
      <c r="W164" s="40">
        <f>Data!W165</f>
        <v>1</v>
      </c>
      <c r="X164" s="40">
        <f>Data!X165</f>
        <v>1</v>
      </c>
      <c r="Y164" s="40">
        <f>Data!Y165</f>
        <v>0</v>
      </c>
      <c r="Z164" s="40">
        <f>Data!Z165</f>
        <v>0</v>
      </c>
      <c r="AA164" s="40">
        <f>Data!AA165*Calculation!$B$15</f>
        <v>15</v>
      </c>
      <c r="AB164" s="40">
        <f>Data!AB165*Calculation!$B$15</f>
        <v>15</v>
      </c>
      <c r="AC164" s="40">
        <f>Data!AC165*Calculation!$B$15</f>
        <v>0</v>
      </c>
      <c r="AD164" s="40">
        <f>Data!AD165*Calculation!$B$15</f>
        <v>0</v>
      </c>
    </row>
    <row r="165" spans="1:30" x14ac:dyDescent="0.25">
      <c r="A165" s="39">
        <f>Data!A165</f>
        <v>162</v>
      </c>
      <c r="B165" s="40">
        <f>Data!B166</f>
        <v>162</v>
      </c>
      <c r="C165" s="40">
        <f>Data!C166*Calculation!$B$6</f>
        <v>0</v>
      </c>
      <c r="D165" s="40">
        <f>Data!D166*Calculation!$B$6</f>
        <v>1</v>
      </c>
      <c r="E165" s="40">
        <f>Data!E166*Calculation!$B$6</f>
        <v>0</v>
      </c>
      <c r="F165" s="40">
        <f>Data!F166*Calculation!$B$6</f>
        <v>0</v>
      </c>
      <c r="G165" s="40">
        <f>Data!G166*Calculation!$B$7</f>
        <v>0</v>
      </c>
      <c r="H165" s="40">
        <f>Data!H166*Calculation!$B$7</f>
        <v>0</v>
      </c>
      <c r="I165" s="40">
        <f>Data!I166*Calculation!$B$7</f>
        <v>0</v>
      </c>
      <c r="J165" s="40">
        <f>Data!J166*Calculation!$B$7</f>
        <v>0</v>
      </c>
      <c r="K165" s="40">
        <f>Data!K166*Calculation!$B$9</f>
        <v>1</v>
      </c>
      <c r="L165" s="40">
        <f>Data!L166*Calculation!$B$9</f>
        <v>0</v>
      </c>
      <c r="M165" s="40">
        <f>Data!M166*Calculation!$B$9</f>
        <v>1</v>
      </c>
      <c r="N165" s="40">
        <f>Data!N166*Calculation!$B$9</f>
        <v>1</v>
      </c>
      <c r="O165" s="40">
        <f>Data!O166*Calculation!$B$11</f>
        <v>0</v>
      </c>
      <c r="P165" s="40">
        <f>Data!P166*Calculation!$B$11</f>
        <v>0</v>
      </c>
      <c r="Q165" s="40">
        <f>Data!Q166*Calculation!$B$11</f>
        <v>0</v>
      </c>
      <c r="R165" s="40">
        <f>Data!R166*Calculation!$B$11</f>
        <v>0</v>
      </c>
      <c r="S165" s="40">
        <f>Data!S166*Calculation!$B$13</f>
        <v>3</v>
      </c>
      <c r="T165" s="40">
        <f>Data!T166*Calculation!$B$13</f>
        <v>3</v>
      </c>
      <c r="U165" s="40">
        <f>Data!U166*Calculation!$B$13</f>
        <v>3</v>
      </c>
      <c r="V165" s="40">
        <f>Data!V166*Calculation!$B$13</f>
        <v>0</v>
      </c>
      <c r="W165" s="40">
        <f>Data!W166</f>
        <v>1</v>
      </c>
      <c r="X165" s="40">
        <f>Data!X166</f>
        <v>1</v>
      </c>
      <c r="Y165" s="40">
        <f>Data!Y166</f>
        <v>0</v>
      </c>
      <c r="Z165" s="40">
        <f>Data!Z166</f>
        <v>0</v>
      </c>
      <c r="AA165" s="40">
        <f>Data!AA166*Calculation!$B$15</f>
        <v>15</v>
      </c>
      <c r="AB165" s="40">
        <f>Data!AB166*Calculation!$B$15</f>
        <v>15</v>
      </c>
      <c r="AC165" s="40">
        <f>Data!AC166*Calculation!$B$15</f>
        <v>0</v>
      </c>
      <c r="AD165" s="40">
        <f>Data!AD166*Calculation!$B$15</f>
        <v>0</v>
      </c>
    </row>
    <row r="166" spans="1:30" x14ac:dyDescent="0.25">
      <c r="A166" s="39">
        <f>Data!A166</f>
        <v>163</v>
      </c>
      <c r="B166" s="40">
        <f>Data!B167</f>
        <v>163</v>
      </c>
      <c r="C166" s="40">
        <f>Data!C167*Calculation!$B$6</f>
        <v>0</v>
      </c>
      <c r="D166" s="40">
        <f>Data!D167*Calculation!$B$6</f>
        <v>1</v>
      </c>
      <c r="E166" s="40">
        <f>Data!E167*Calculation!$B$6</f>
        <v>0</v>
      </c>
      <c r="F166" s="40">
        <f>Data!F167*Calculation!$B$6</f>
        <v>0</v>
      </c>
      <c r="G166" s="40">
        <f>Data!G167*Calculation!$B$7</f>
        <v>0</v>
      </c>
      <c r="H166" s="40">
        <f>Data!H167*Calculation!$B$7</f>
        <v>0</v>
      </c>
      <c r="I166" s="40">
        <f>Data!I167*Calculation!$B$7</f>
        <v>0</v>
      </c>
      <c r="J166" s="40">
        <f>Data!J167*Calculation!$B$7</f>
        <v>0</v>
      </c>
      <c r="K166" s="40">
        <f>Data!K167*Calculation!$B$9</f>
        <v>1</v>
      </c>
      <c r="L166" s="40">
        <f>Data!L167*Calculation!$B$9</f>
        <v>0</v>
      </c>
      <c r="M166" s="40">
        <f>Data!M167*Calculation!$B$9</f>
        <v>0</v>
      </c>
      <c r="N166" s="40">
        <f>Data!N167*Calculation!$B$9</f>
        <v>1</v>
      </c>
      <c r="O166" s="40">
        <f>Data!O167*Calculation!$B$11</f>
        <v>0</v>
      </c>
      <c r="P166" s="40">
        <f>Data!P167*Calculation!$B$11</f>
        <v>0</v>
      </c>
      <c r="Q166" s="40">
        <f>Data!Q167*Calculation!$B$11</f>
        <v>0</v>
      </c>
      <c r="R166" s="40">
        <f>Data!R167*Calculation!$B$11</f>
        <v>0</v>
      </c>
      <c r="S166" s="40">
        <f>Data!S167*Calculation!$B$13</f>
        <v>3</v>
      </c>
      <c r="T166" s="40">
        <f>Data!T167*Calculation!$B$13</f>
        <v>3</v>
      </c>
      <c r="U166" s="40">
        <f>Data!U167*Calculation!$B$13</f>
        <v>0</v>
      </c>
      <c r="V166" s="40">
        <f>Data!V167*Calculation!$B$13</f>
        <v>0</v>
      </c>
      <c r="W166" s="40">
        <f>Data!W167</f>
        <v>1</v>
      </c>
      <c r="X166" s="40">
        <f>Data!X167</f>
        <v>1</v>
      </c>
      <c r="Y166" s="40">
        <f>Data!Y167</f>
        <v>0</v>
      </c>
      <c r="Z166" s="40">
        <f>Data!Z167</f>
        <v>0</v>
      </c>
      <c r="AA166" s="40">
        <f>Data!AA167*Calculation!$B$15</f>
        <v>15</v>
      </c>
      <c r="AB166" s="40">
        <f>Data!AB167*Calculation!$B$15</f>
        <v>15</v>
      </c>
      <c r="AC166" s="40">
        <f>Data!AC167*Calculation!$B$15</f>
        <v>0</v>
      </c>
      <c r="AD166" s="40">
        <f>Data!AD167*Calculation!$B$15</f>
        <v>0</v>
      </c>
    </row>
    <row r="167" spans="1:30" x14ac:dyDescent="0.25">
      <c r="A167" s="39">
        <f>Data!A167</f>
        <v>164</v>
      </c>
      <c r="B167" s="40">
        <f>Data!B168</f>
        <v>164</v>
      </c>
      <c r="C167" s="40">
        <f>Data!C168*Calculation!$B$6</f>
        <v>0</v>
      </c>
      <c r="D167" s="40">
        <f>Data!D168*Calculation!$B$6</f>
        <v>1</v>
      </c>
      <c r="E167" s="40">
        <f>Data!E168*Calculation!$B$6</f>
        <v>0</v>
      </c>
      <c r="F167" s="40">
        <f>Data!F168*Calculation!$B$6</f>
        <v>0</v>
      </c>
      <c r="G167" s="40">
        <f>Data!G168*Calculation!$B$7</f>
        <v>0</v>
      </c>
      <c r="H167" s="40">
        <f>Data!H168*Calculation!$B$7</f>
        <v>0</v>
      </c>
      <c r="I167" s="40">
        <f>Data!I168*Calculation!$B$7</f>
        <v>0</v>
      </c>
      <c r="J167" s="40">
        <f>Data!J168*Calculation!$B$7</f>
        <v>0</v>
      </c>
      <c r="K167" s="40">
        <f>Data!K168*Calculation!$B$9</f>
        <v>1</v>
      </c>
      <c r="L167" s="40">
        <f>Data!L168*Calculation!$B$9</f>
        <v>0</v>
      </c>
      <c r="M167" s="40">
        <f>Data!M168*Calculation!$B$9</f>
        <v>0</v>
      </c>
      <c r="N167" s="40">
        <f>Data!N168*Calculation!$B$9</f>
        <v>1</v>
      </c>
      <c r="O167" s="40">
        <f>Data!O168*Calculation!$B$11</f>
        <v>0</v>
      </c>
      <c r="P167" s="40">
        <f>Data!P168*Calculation!$B$11</f>
        <v>0</v>
      </c>
      <c r="Q167" s="40">
        <f>Data!Q168*Calculation!$B$11</f>
        <v>0</v>
      </c>
      <c r="R167" s="40">
        <f>Data!R168*Calculation!$B$11</f>
        <v>0</v>
      </c>
      <c r="S167" s="40">
        <f>Data!S168*Calculation!$B$13</f>
        <v>3</v>
      </c>
      <c r="T167" s="40">
        <f>Data!T168*Calculation!$B$13</f>
        <v>3</v>
      </c>
      <c r="U167" s="40">
        <f>Data!U168*Calculation!$B$13</f>
        <v>0</v>
      </c>
      <c r="V167" s="40">
        <f>Data!V168*Calculation!$B$13</f>
        <v>0</v>
      </c>
      <c r="W167" s="40">
        <f>Data!W168</f>
        <v>1</v>
      </c>
      <c r="X167" s="40">
        <f>Data!X168</f>
        <v>1</v>
      </c>
      <c r="Y167" s="40">
        <f>Data!Y168</f>
        <v>0</v>
      </c>
      <c r="Z167" s="40">
        <f>Data!Z168</f>
        <v>0</v>
      </c>
      <c r="AA167" s="40">
        <f>Data!AA168*Calculation!$B$15</f>
        <v>15</v>
      </c>
      <c r="AB167" s="40">
        <f>Data!AB168*Calculation!$B$15</f>
        <v>15</v>
      </c>
      <c r="AC167" s="40">
        <f>Data!AC168*Calculation!$B$15</f>
        <v>0</v>
      </c>
      <c r="AD167" s="40">
        <f>Data!AD168*Calculation!$B$15</f>
        <v>0</v>
      </c>
    </row>
    <row r="168" spans="1:30" x14ac:dyDescent="0.25">
      <c r="A168" s="39">
        <f>Data!A168</f>
        <v>165</v>
      </c>
      <c r="B168" s="40">
        <f>Data!B169</f>
        <v>165</v>
      </c>
      <c r="C168" s="40">
        <f>Data!C169*Calculation!$B$6</f>
        <v>0</v>
      </c>
      <c r="D168" s="40">
        <f>Data!D169*Calculation!$B$6</f>
        <v>1</v>
      </c>
      <c r="E168" s="40">
        <f>Data!E169*Calculation!$B$6</f>
        <v>0</v>
      </c>
      <c r="F168" s="40">
        <f>Data!F169*Calculation!$B$6</f>
        <v>0</v>
      </c>
      <c r="G168" s="40">
        <f>Data!G169*Calculation!$B$7</f>
        <v>0</v>
      </c>
      <c r="H168" s="40">
        <f>Data!H169*Calculation!$B$7</f>
        <v>0</v>
      </c>
      <c r="I168" s="40">
        <f>Data!I169*Calculation!$B$7</f>
        <v>0</v>
      </c>
      <c r="J168" s="40">
        <f>Data!J169*Calculation!$B$7</f>
        <v>0</v>
      </c>
      <c r="K168" s="40">
        <f>Data!K169*Calculation!$B$9</f>
        <v>1</v>
      </c>
      <c r="L168" s="40">
        <f>Data!L169*Calculation!$B$9</f>
        <v>0</v>
      </c>
      <c r="M168" s="40">
        <f>Data!M169*Calculation!$B$9</f>
        <v>0</v>
      </c>
      <c r="N168" s="40">
        <f>Data!N169*Calculation!$B$9</f>
        <v>1</v>
      </c>
      <c r="O168" s="40">
        <f>Data!O169*Calculation!$B$11</f>
        <v>0</v>
      </c>
      <c r="P168" s="40">
        <f>Data!P169*Calculation!$B$11</f>
        <v>0</v>
      </c>
      <c r="Q168" s="40">
        <f>Data!Q169*Calculation!$B$11</f>
        <v>0</v>
      </c>
      <c r="R168" s="40">
        <f>Data!R169*Calculation!$B$11</f>
        <v>0</v>
      </c>
      <c r="S168" s="40">
        <f>Data!S169*Calculation!$B$13</f>
        <v>3</v>
      </c>
      <c r="T168" s="40">
        <f>Data!T169*Calculation!$B$13</f>
        <v>3</v>
      </c>
      <c r="U168" s="40">
        <f>Data!U169*Calculation!$B$13</f>
        <v>0</v>
      </c>
      <c r="V168" s="40">
        <f>Data!V169*Calculation!$B$13</f>
        <v>0</v>
      </c>
      <c r="W168" s="40">
        <f>Data!W169</f>
        <v>1</v>
      </c>
      <c r="X168" s="40">
        <f>Data!X169</f>
        <v>1</v>
      </c>
      <c r="Y168" s="40">
        <f>Data!Y169</f>
        <v>0</v>
      </c>
      <c r="Z168" s="40">
        <f>Data!Z169</f>
        <v>0</v>
      </c>
      <c r="AA168" s="40">
        <f>Data!AA169*Calculation!$B$15</f>
        <v>15</v>
      </c>
      <c r="AB168" s="40">
        <f>Data!AB169*Calculation!$B$15</f>
        <v>15</v>
      </c>
      <c r="AC168" s="40">
        <f>Data!AC169*Calculation!$B$15</f>
        <v>0</v>
      </c>
      <c r="AD168" s="40">
        <f>Data!AD169*Calculation!$B$15</f>
        <v>0</v>
      </c>
    </row>
    <row r="169" spans="1:30" x14ac:dyDescent="0.25">
      <c r="A169" s="39">
        <f>Data!A169</f>
        <v>166</v>
      </c>
      <c r="B169" s="40">
        <f>Data!B170</f>
        <v>166</v>
      </c>
      <c r="C169" s="40">
        <f>Data!C170*Calculation!$B$6</f>
        <v>0</v>
      </c>
      <c r="D169" s="40">
        <f>Data!D170*Calculation!$B$6</f>
        <v>1</v>
      </c>
      <c r="E169" s="40">
        <f>Data!E170*Calculation!$B$6</f>
        <v>0</v>
      </c>
      <c r="F169" s="40">
        <f>Data!F170*Calculation!$B$6</f>
        <v>0</v>
      </c>
      <c r="G169" s="40">
        <f>Data!G170*Calculation!$B$7</f>
        <v>0</v>
      </c>
      <c r="H169" s="40">
        <f>Data!H170*Calculation!$B$7</f>
        <v>0</v>
      </c>
      <c r="I169" s="40">
        <f>Data!I170*Calculation!$B$7</f>
        <v>0</v>
      </c>
      <c r="J169" s="40">
        <f>Data!J170*Calculation!$B$7</f>
        <v>0</v>
      </c>
      <c r="K169" s="40">
        <f>Data!K170*Calculation!$B$9</f>
        <v>1</v>
      </c>
      <c r="L169" s="40">
        <f>Data!L170*Calculation!$B$9</f>
        <v>0</v>
      </c>
      <c r="M169" s="40">
        <f>Data!M170*Calculation!$B$9</f>
        <v>0</v>
      </c>
      <c r="N169" s="40">
        <f>Data!N170*Calculation!$B$9</f>
        <v>1</v>
      </c>
      <c r="O169" s="40">
        <f>Data!O170*Calculation!$B$11</f>
        <v>0</v>
      </c>
      <c r="P169" s="40">
        <f>Data!P170*Calculation!$B$11</f>
        <v>0</v>
      </c>
      <c r="Q169" s="40">
        <f>Data!Q170*Calculation!$B$11</f>
        <v>0</v>
      </c>
      <c r="R169" s="40">
        <f>Data!R170*Calculation!$B$11</f>
        <v>0</v>
      </c>
      <c r="S169" s="40">
        <f>Data!S170*Calculation!$B$13</f>
        <v>3</v>
      </c>
      <c r="T169" s="40">
        <f>Data!T170*Calculation!$B$13</f>
        <v>3</v>
      </c>
      <c r="U169" s="40">
        <f>Data!U170*Calculation!$B$13</f>
        <v>0</v>
      </c>
      <c r="V169" s="40">
        <f>Data!V170*Calculation!$B$13</f>
        <v>0</v>
      </c>
      <c r="W169" s="40">
        <f>Data!W170</f>
        <v>1</v>
      </c>
      <c r="X169" s="40">
        <f>Data!X170</f>
        <v>1</v>
      </c>
      <c r="Y169" s="40">
        <f>Data!Y170</f>
        <v>0</v>
      </c>
      <c r="Z169" s="40">
        <f>Data!Z170</f>
        <v>0</v>
      </c>
      <c r="AA169" s="40">
        <f>Data!AA170*Calculation!$B$15</f>
        <v>15</v>
      </c>
      <c r="AB169" s="40">
        <f>Data!AB170*Calculation!$B$15</f>
        <v>15</v>
      </c>
      <c r="AC169" s="40">
        <f>Data!AC170*Calculation!$B$15</f>
        <v>0</v>
      </c>
      <c r="AD169" s="40">
        <f>Data!AD170*Calculation!$B$15</f>
        <v>0</v>
      </c>
    </row>
    <row r="170" spans="1:30" x14ac:dyDescent="0.25">
      <c r="A170" s="39">
        <f>Data!A170</f>
        <v>167</v>
      </c>
      <c r="B170" s="40">
        <f>Data!B171</f>
        <v>167</v>
      </c>
      <c r="C170" s="40">
        <f>Data!C171*Calculation!$B$6</f>
        <v>0</v>
      </c>
      <c r="D170" s="40">
        <f>Data!D171*Calculation!$B$6</f>
        <v>1</v>
      </c>
      <c r="E170" s="40">
        <f>Data!E171*Calculation!$B$6</f>
        <v>0</v>
      </c>
      <c r="F170" s="40">
        <f>Data!F171*Calculation!$B$6</f>
        <v>0</v>
      </c>
      <c r="G170" s="40">
        <f>Data!G171*Calculation!$B$7</f>
        <v>0</v>
      </c>
      <c r="H170" s="40">
        <f>Data!H171*Calculation!$B$7</f>
        <v>0</v>
      </c>
      <c r="I170" s="40">
        <f>Data!I171*Calculation!$B$7</f>
        <v>0</v>
      </c>
      <c r="J170" s="40">
        <f>Data!J171*Calculation!$B$7</f>
        <v>0</v>
      </c>
      <c r="K170" s="40">
        <f>Data!K171*Calculation!$B$9</f>
        <v>1</v>
      </c>
      <c r="L170" s="40">
        <f>Data!L171*Calculation!$B$9</f>
        <v>0</v>
      </c>
      <c r="M170" s="40">
        <f>Data!M171*Calculation!$B$9</f>
        <v>0</v>
      </c>
      <c r="N170" s="40">
        <f>Data!N171*Calculation!$B$9</f>
        <v>1</v>
      </c>
      <c r="O170" s="40">
        <f>Data!O171*Calculation!$B$11</f>
        <v>0</v>
      </c>
      <c r="P170" s="40">
        <f>Data!P171*Calculation!$B$11</f>
        <v>0</v>
      </c>
      <c r="Q170" s="40">
        <f>Data!Q171*Calculation!$B$11</f>
        <v>0</v>
      </c>
      <c r="R170" s="40">
        <f>Data!R171*Calculation!$B$11</f>
        <v>0</v>
      </c>
      <c r="S170" s="40">
        <f>Data!S171*Calculation!$B$13</f>
        <v>3</v>
      </c>
      <c r="T170" s="40">
        <f>Data!T171*Calculation!$B$13</f>
        <v>3</v>
      </c>
      <c r="U170" s="40">
        <f>Data!U171*Calculation!$B$13</f>
        <v>0</v>
      </c>
      <c r="V170" s="40">
        <f>Data!V171*Calculation!$B$13</f>
        <v>0</v>
      </c>
      <c r="W170" s="40">
        <f>Data!W171</f>
        <v>1</v>
      </c>
      <c r="X170" s="40">
        <f>Data!X171</f>
        <v>1</v>
      </c>
      <c r="Y170" s="40">
        <f>Data!Y171</f>
        <v>0</v>
      </c>
      <c r="Z170" s="40">
        <f>Data!Z171</f>
        <v>0</v>
      </c>
      <c r="AA170" s="40">
        <f>Data!AA171*Calculation!$B$15</f>
        <v>15</v>
      </c>
      <c r="AB170" s="40">
        <f>Data!AB171*Calculation!$B$15</f>
        <v>15</v>
      </c>
      <c r="AC170" s="40">
        <f>Data!AC171*Calculation!$B$15</f>
        <v>0</v>
      </c>
      <c r="AD170" s="40">
        <f>Data!AD171*Calculation!$B$15</f>
        <v>0</v>
      </c>
    </row>
    <row r="171" spans="1:30" x14ac:dyDescent="0.25">
      <c r="A171" s="39">
        <f>Data!A171</f>
        <v>168</v>
      </c>
      <c r="B171" s="40">
        <f>Data!B172</f>
        <v>168</v>
      </c>
      <c r="C171" s="40">
        <f>Data!C172*Calculation!$B$6</f>
        <v>0</v>
      </c>
      <c r="D171" s="40">
        <f>Data!D172*Calculation!$B$6</f>
        <v>1</v>
      </c>
      <c r="E171" s="40">
        <f>Data!E172*Calculation!$B$6</f>
        <v>0</v>
      </c>
      <c r="F171" s="40">
        <f>Data!F172*Calculation!$B$6</f>
        <v>0</v>
      </c>
      <c r="G171" s="40">
        <f>Data!G172*Calculation!$B$7</f>
        <v>0</v>
      </c>
      <c r="H171" s="40">
        <f>Data!H172*Calculation!$B$7</f>
        <v>0</v>
      </c>
      <c r="I171" s="40">
        <f>Data!I172*Calculation!$B$7</f>
        <v>0</v>
      </c>
      <c r="J171" s="40">
        <f>Data!J172*Calculation!$B$7</f>
        <v>0</v>
      </c>
      <c r="K171" s="40">
        <f>Data!K172*Calculation!$B$9</f>
        <v>1</v>
      </c>
      <c r="L171" s="40">
        <f>Data!L172*Calculation!$B$9</f>
        <v>0</v>
      </c>
      <c r="M171" s="40">
        <f>Data!M172*Calculation!$B$9</f>
        <v>0</v>
      </c>
      <c r="N171" s="40">
        <f>Data!N172*Calculation!$B$9</f>
        <v>1</v>
      </c>
      <c r="O171" s="40">
        <f>Data!O172*Calculation!$B$11</f>
        <v>0</v>
      </c>
      <c r="P171" s="40">
        <f>Data!P172*Calculation!$B$11</f>
        <v>0</v>
      </c>
      <c r="Q171" s="40">
        <f>Data!Q172*Calculation!$B$11</f>
        <v>0</v>
      </c>
      <c r="R171" s="40">
        <f>Data!R172*Calculation!$B$11</f>
        <v>0</v>
      </c>
      <c r="S171" s="40">
        <f>Data!S172*Calculation!$B$13</f>
        <v>3</v>
      </c>
      <c r="T171" s="40">
        <f>Data!T172*Calculation!$B$13</f>
        <v>3</v>
      </c>
      <c r="U171" s="40">
        <f>Data!U172*Calculation!$B$13</f>
        <v>0</v>
      </c>
      <c r="V171" s="40">
        <f>Data!V172*Calculation!$B$13</f>
        <v>0</v>
      </c>
      <c r="W171" s="40">
        <f>Data!W172</f>
        <v>1</v>
      </c>
      <c r="X171" s="40">
        <f>Data!X172</f>
        <v>1</v>
      </c>
      <c r="Y171" s="40">
        <f>Data!Y172</f>
        <v>0</v>
      </c>
      <c r="Z171" s="40">
        <f>Data!Z172</f>
        <v>0</v>
      </c>
      <c r="AA171" s="40">
        <f>Data!AA172*Calculation!$B$15</f>
        <v>15</v>
      </c>
      <c r="AB171" s="40">
        <f>Data!AB172*Calculation!$B$15</f>
        <v>15</v>
      </c>
      <c r="AC171" s="40">
        <f>Data!AC172*Calculation!$B$15</f>
        <v>0</v>
      </c>
      <c r="AD171" s="40">
        <f>Data!AD172*Calculation!$B$15</f>
        <v>0</v>
      </c>
    </row>
    <row r="172" spans="1:30" x14ac:dyDescent="0.25">
      <c r="A172" s="39">
        <f>Data!A172</f>
        <v>169</v>
      </c>
      <c r="B172" s="40">
        <f>Data!B173</f>
        <v>169</v>
      </c>
      <c r="C172" s="40">
        <f>Data!C173*Calculation!$B$6</f>
        <v>0</v>
      </c>
      <c r="D172" s="40">
        <f>Data!D173*Calculation!$B$6</f>
        <v>1</v>
      </c>
      <c r="E172" s="40">
        <f>Data!E173*Calculation!$B$6</f>
        <v>0</v>
      </c>
      <c r="F172" s="40">
        <f>Data!F173*Calculation!$B$6</f>
        <v>0</v>
      </c>
      <c r="G172" s="40">
        <f>Data!G173*Calculation!$B$7</f>
        <v>0</v>
      </c>
      <c r="H172" s="40">
        <f>Data!H173*Calculation!$B$7</f>
        <v>0</v>
      </c>
      <c r="I172" s="40">
        <f>Data!I173*Calculation!$B$7</f>
        <v>0</v>
      </c>
      <c r="J172" s="40">
        <f>Data!J173*Calculation!$B$7</f>
        <v>0</v>
      </c>
      <c r="K172" s="40">
        <f>Data!K173*Calculation!$B$9</f>
        <v>1</v>
      </c>
      <c r="L172" s="40">
        <f>Data!L173*Calculation!$B$9</f>
        <v>0</v>
      </c>
      <c r="M172" s="40">
        <f>Data!M173*Calculation!$B$9</f>
        <v>1</v>
      </c>
      <c r="N172" s="40">
        <f>Data!N173*Calculation!$B$9</f>
        <v>1</v>
      </c>
      <c r="O172" s="40">
        <f>Data!O173*Calculation!$B$11</f>
        <v>0</v>
      </c>
      <c r="P172" s="40">
        <f>Data!P173*Calculation!$B$11</f>
        <v>0</v>
      </c>
      <c r="Q172" s="40">
        <f>Data!Q173*Calculation!$B$11</f>
        <v>0</v>
      </c>
      <c r="R172" s="40">
        <f>Data!R173*Calculation!$B$11</f>
        <v>0</v>
      </c>
      <c r="S172" s="40">
        <f>Data!S173*Calculation!$B$13</f>
        <v>3</v>
      </c>
      <c r="T172" s="40">
        <f>Data!T173*Calculation!$B$13</f>
        <v>3</v>
      </c>
      <c r="U172" s="40">
        <f>Data!U173*Calculation!$B$13</f>
        <v>3</v>
      </c>
      <c r="V172" s="40">
        <f>Data!V173*Calculation!$B$13</f>
        <v>0</v>
      </c>
      <c r="W172" s="40">
        <f>Data!W173</f>
        <v>1</v>
      </c>
      <c r="X172" s="40">
        <f>Data!X173</f>
        <v>1</v>
      </c>
      <c r="Y172" s="40">
        <f>Data!Y173</f>
        <v>0</v>
      </c>
      <c r="Z172" s="40">
        <f>Data!Z173</f>
        <v>0</v>
      </c>
      <c r="AA172" s="40">
        <f>Data!AA173*Calculation!$B$15</f>
        <v>15</v>
      </c>
      <c r="AB172" s="40">
        <f>Data!AB173*Calculation!$B$15</f>
        <v>15</v>
      </c>
      <c r="AC172" s="40">
        <f>Data!AC173*Calculation!$B$15</f>
        <v>0</v>
      </c>
      <c r="AD172" s="40">
        <f>Data!AD173*Calculation!$B$15</f>
        <v>0</v>
      </c>
    </row>
    <row r="173" spans="1:30" x14ac:dyDescent="0.25">
      <c r="A173" s="39">
        <f>Data!A173</f>
        <v>170</v>
      </c>
      <c r="B173" s="40">
        <f>Data!B174</f>
        <v>170</v>
      </c>
      <c r="C173" s="40">
        <f>Data!C174*Calculation!$B$6</f>
        <v>0</v>
      </c>
      <c r="D173" s="40">
        <f>Data!D174*Calculation!$B$6</f>
        <v>1</v>
      </c>
      <c r="E173" s="40">
        <f>Data!E174*Calculation!$B$6</f>
        <v>0</v>
      </c>
      <c r="F173" s="40">
        <f>Data!F174*Calculation!$B$6</f>
        <v>0</v>
      </c>
      <c r="G173" s="40">
        <f>Data!G174*Calculation!$B$7</f>
        <v>0</v>
      </c>
      <c r="H173" s="40">
        <f>Data!H174*Calculation!$B$7</f>
        <v>0</v>
      </c>
      <c r="I173" s="40">
        <f>Data!I174*Calculation!$B$7</f>
        <v>0</v>
      </c>
      <c r="J173" s="40">
        <f>Data!J174*Calculation!$B$7</f>
        <v>0</v>
      </c>
      <c r="K173" s="40">
        <f>Data!K174*Calculation!$B$9</f>
        <v>1</v>
      </c>
      <c r="L173" s="40">
        <f>Data!L174*Calculation!$B$9</f>
        <v>0</v>
      </c>
      <c r="M173" s="40">
        <f>Data!M174*Calculation!$B$9</f>
        <v>0</v>
      </c>
      <c r="N173" s="40">
        <f>Data!N174*Calculation!$B$9</f>
        <v>1</v>
      </c>
      <c r="O173" s="40">
        <f>Data!O174*Calculation!$B$11</f>
        <v>0</v>
      </c>
      <c r="P173" s="40">
        <f>Data!P174*Calculation!$B$11</f>
        <v>0</v>
      </c>
      <c r="Q173" s="40">
        <f>Data!Q174*Calculation!$B$11</f>
        <v>0</v>
      </c>
      <c r="R173" s="40">
        <f>Data!R174*Calculation!$B$11</f>
        <v>0</v>
      </c>
      <c r="S173" s="40">
        <f>Data!S174*Calculation!$B$13</f>
        <v>3</v>
      </c>
      <c r="T173" s="40">
        <f>Data!T174*Calculation!$B$13</f>
        <v>3</v>
      </c>
      <c r="U173" s="40">
        <f>Data!U174*Calculation!$B$13</f>
        <v>0</v>
      </c>
      <c r="V173" s="40">
        <f>Data!V174*Calculation!$B$13</f>
        <v>0</v>
      </c>
      <c r="W173" s="40">
        <f>Data!W174</f>
        <v>1</v>
      </c>
      <c r="X173" s="40">
        <f>Data!X174</f>
        <v>1</v>
      </c>
      <c r="Y173" s="40">
        <f>Data!Y174</f>
        <v>0</v>
      </c>
      <c r="Z173" s="40">
        <f>Data!Z174</f>
        <v>0</v>
      </c>
      <c r="AA173" s="40">
        <f>Data!AA174*Calculation!$B$15</f>
        <v>15</v>
      </c>
      <c r="AB173" s="40">
        <f>Data!AB174*Calculation!$B$15</f>
        <v>15</v>
      </c>
      <c r="AC173" s="40">
        <f>Data!AC174*Calculation!$B$15</f>
        <v>0</v>
      </c>
      <c r="AD173" s="40">
        <f>Data!AD174*Calculation!$B$15</f>
        <v>0</v>
      </c>
    </row>
    <row r="174" spans="1:30" x14ac:dyDescent="0.25">
      <c r="A174" s="39">
        <f>Data!A174</f>
        <v>171</v>
      </c>
      <c r="B174" s="40">
        <f>Data!B175</f>
        <v>171</v>
      </c>
      <c r="C174" s="40">
        <f>Data!C175*Calculation!$B$6</f>
        <v>0</v>
      </c>
      <c r="D174" s="40">
        <f>Data!D175*Calculation!$B$6</f>
        <v>1</v>
      </c>
      <c r="E174" s="40">
        <f>Data!E175*Calculation!$B$6</f>
        <v>0</v>
      </c>
      <c r="F174" s="40">
        <f>Data!F175*Calculation!$B$6</f>
        <v>0</v>
      </c>
      <c r="G174" s="40">
        <f>Data!G175*Calculation!$B$7</f>
        <v>0</v>
      </c>
      <c r="H174" s="40">
        <f>Data!H175*Calculation!$B$7</f>
        <v>0</v>
      </c>
      <c r="I174" s="40">
        <f>Data!I175*Calculation!$B$7</f>
        <v>0</v>
      </c>
      <c r="J174" s="40">
        <f>Data!J175*Calculation!$B$7</f>
        <v>0</v>
      </c>
      <c r="K174" s="40">
        <f>Data!K175*Calculation!$B$9</f>
        <v>1</v>
      </c>
      <c r="L174" s="40">
        <f>Data!L175*Calculation!$B$9</f>
        <v>0</v>
      </c>
      <c r="M174" s="40">
        <f>Data!M175*Calculation!$B$9</f>
        <v>0</v>
      </c>
      <c r="N174" s="40">
        <f>Data!N175*Calculation!$B$9</f>
        <v>1</v>
      </c>
      <c r="O174" s="40">
        <f>Data!O175*Calculation!$B$11</f>
        <v>0</v>
      </c>
      <c r="P174" s="40">
        <f>Data!P175*Calculation!$B$11</f>
        <v>0</v>
      </c>
      <c r="Q174" s="40">
        <f>Data!Q175*Calculation!$B$11</f>
        <v>0</v>
      </c>
      <c r="R174" s="40">
        <f>Data!R175*Calculation!$B$11</f>
        <v>0</v>
      </c>
      <c r="S174" s="40">
        <f>Data!S175*Calculation!$B$13</f>
        <v>3</v>
      </c>
      <c r="T174" s="40">
        <f>Data!T175*Calculation!$B$13</f>
        <v>3</v>
      </c>
      <c r="U174" s="40">
        <f>Data!U175*Calculation!$B$13</f>
        <v>0</v>
      </c>
      <c r="V174" s="40">
        <f>Data!V175*Calculation!$B$13</f>
        <v>0</v>
      </c>
      <c r="W174" s="40">
        <f>Data!W175</f>
        <v>1</v>
      </c>
      <c r="X174" s="40">
        <f>Data!X175</f>
        <v>1</v>
      </c>
      <c r="Y174" s="40">
        <f>Data!Y175</f>
        <v>0</v>
      </c>
      <c r="Z174" s="40">
        <f>Data!Z175</f>
        <v>0</v>
      </c>
      <c r="AA174" s="40">
        <f>Data!AA175*Calculation!$B$15</f>
        <v>15</v>
      </c>
      <c r="AB174" s="40">
        <f>Data!AB175*Calculation!$B$15</f>
        <v>15</v>
      </c>
      <c r="AC174" s="40">
        <f>Data!AC175*Calculation!$B$15</f>
        <v>0</v>
      </c>
      <c r="AD174" s="40">
        <f>Data!AD175*Calculation!$B$15</f>
        <v>0</v>
      </c>
    </row>
    <row r="175" spans="1:30" x14ac:dyDescent="0.25">
      <c r="A175" s="39">
        <f>Data!A175</f>
        <v>172</v>
      </c>
      <c r="B175" s="40">
        <f>Data!B176</f>
        <v>172</v>
      </c>
      <c r="C175" s="40">
        <f>Data!C176*Calculation!$B$6</f>
        <v>0</v>
      </c>
      <c r="D175" s="40">
        <f>Data!D176*Calculation!$B$6</f>
        <v>1</v>
      </c>
      <c r="E175" s="40">
        <f>Data!E176*Calculation!$B$6</f>
        <v>0</v>
      </c>
      <c r="F175" s="40">
        <f>Data!F176*Calculation!$B$6</f>
        <v>0</v>
      </c>
      <c r="G175" s="40">
        <f>Data!G176*Calculation!$B$7</f>
        <v>0</v>
      </c>
      <c r="H175" s="40">
        <f>Data!H176*Calculation!$B$7</f>
        <v>0</v>
      </c>
      <c r="I175" s="40">
        <f>Data!I176*Calculation!$B$7</f>
        <v>0</v>
      </c>
      <c r="J175" s="40">
        <f>Data!J176*Calculation!$B$7</f>
        <v>0</v>
      </c>
      <c r="K175" s="40">
        <f>Data!K176*Calculation!$B$9</f>
        <v>1</v>
      </c>
      <c r="L175" s="40">
        <f>Data!L176*Calculation!$B$9</f>
        <v>0</v>
      </c>
      <c r="M175" s="40">
        <f>Data!M176*Calculation!$B$9</f>
        <v>0</v>
      </c>
      <c r="N175" s="40">
        <f>Data!N176*Calculation!$B$9</f>
        <v>1</v>
      </c>
      <c r="O175" s="40">
        <f>Data!O176*Calculation!$B$11</f>
        <v>0</v>
      </c>
      <c r="P175" s="40">
        <f>Data!P176*Calculation!$B$11</f>
        <v>0</v>
      </c>
      <c r="Q175" s="40">
        <f>Data!Q176*Calculation!$B$11</f>
        <v>0</v>
      </c>
      <c r="R175" s="40">
        <f>Data!R176*Calculation!$B$11</f>
        <v>0</v>
      </c>
      <c r="S175" s="40">
        <f>Data!S176*Calculation!$B$13</f>
        <v>3</v>
      </c>
      <c r="T175" s="40">
        <f>Data!T176*Calculation!$B$13</f>
        <v>3</v>
      </c>
      <c r="U175" s="40">
        <f>Data!U176*Calculation!$B$13</f>
        <v>0</v>
      </c>
      <c r="V175" s="40">
        <f>Data!V176*Calculation!$B$13</f>
        <v>0</v>
      </c>
      <c r="W175" s="40">
        <f>Data!W176</f>
        <v>1</v>
      </c>
      <c r="X175" s="40">
        <f>Data!X176</f>
        <v>1</v>
      </c>
      <c r="Y175" s="40">
        <f>Data!Y176</f>
        <v>0</v>
      </c>
      <c r="Z175" s="40">
        <f>Data!Z176</f>
        <v>0</v>
      </c>
      <c r="AA175" s="40">
        <f>Data!AA176*Calculation!$B$15</f>
        <v>15</v>
      </c>
      <c r="AB175" s="40">
        <f>Data!AB176*Calculation!$B$15</f>
        <v>15</v>
      </c>
      <c r="AC175" s="40">
        <f>Data!AC176*Calculation!$B$15</f>
        <v>0</v>
      </c>
      <c r="AD175" s="40">
        <f>Data!AD176*Calculation!$B$15</f>
        <v>0</v>
      </c>
    </row>
    <row r="176" spans="1:30" x14ac:dyDescent="0.25">
      <c r="A176" s="39">
        <f>Data!A176</f>
        <v>173</v>
      </c>
      <c r="B176" s="40">
        <f>Data!B177</f>
        <v>173</v>
      </c>
      <c r="C176" s="40">
        <f>Data!C177*Calculation!$B$6</f>
        <v>0</v>
      </c>
      <c r="D176" s="40">
        <f>Data!D177*Calculation!$B$6</f>
        <v>1</v>
      </c>
      <c r="E176" s="40">
        <f>Data!E177*Calculation!$B$6</f>
        <v>0</v>
      </c>
      <c r="F176" s="40">
        <f>Data!F177*Calculation!$B$6</f>
        <v>0</v>
      </c>
      <c r="G176" s="40">
        <f>Data!G177*Calculation!$B$7</f>
        <v>0</v>
      </c>
      <c r="H176" s="40">
        <f>Data!H177*Calculation!$B$7</f>
        <v>0</v>
      </c>
      <c r="I176" s="40">
        <f>Data!I177*Calculation!$B$7</f>
        <v>0</v>
      </c>
      <c r="J176" s="40">
        <f>Data!J177*Calculation!$B$7</f>
        <v>0</v>
      </c>
      <c r="K176" s="40">
        <f>Data!K177*Calculation!$B$9</f>
        <v>1</v>
      </c>
      <c r="L176" s="40">
        <f>Data!L177*Calculation!$B$9</f>
        <v>0</v>
      </c>
      <c r="M176" s="40">
        <f>Data!M177*Calculation!$B$9</f>
        <v>0</v>
      </c>
      <c r="N176" s="40">
        <f>Data!N177*Calculation!$B$9</f>
        <v>1</v>
      </c>
      <c r="O176" s="40">
        <f>Data!O177*Calculation!$B$11</f>
        <v>0</v>
      </c>
      <c r="P176" s="40">
        <f>Data!P177*Calculation!$B$11</f>
        <v>0</v>
      </c>
      <c r="Q176" s="40">
        <f>Data!Q177*Calculation!$B$11</f>
        <v>0</v>
      </c>
      <c r="R176" s="40">
        <f>Data!R177*Calculation!$B$11</f>
        <v>0</v>
      </c>
      <c r="S176" s="40">
        <f>Data!S177*Calculation!$B$13</f>
        <v>3</v>
      </c>
      <c r="T176" s="40">
        <f>Data!T177*Calculation!$B$13</f>
        <v>3</v>
      </c>
      <c r="U176" s="40">
        <f>Data!U177*Calculation!$B$13</f>
        <v>0</v>
      </c>
      <c r="V176" s="40">
        <f>Data!V177*Calculation!$B$13</f>
        <v>0</v>
      </c>
      <c r="W176" s="40">
        <f>Data!W177</f>
        <v>1</v>
      </c>
      <c r="X176" s="40">
        <f>Data!X177</f>
        <v>1</v>
      </c>
      <c r="Y176" s="40">
        <f>Data!Y177</f>
        <v>0</v>
      </c>
      <c r="Z176" s="40">
        <f>Data!Z177</f>
        <v>0</v>
      </c>
      <c r="AA176" s="40">
        <f>Data!AA177*Calculation!$B$15</f>
        <v>15</v>
      </c>
      <c r="AB176" s="40">
        <f>Data!AB177*Calculation!$B$15</f>
        <v>15</v>
      </c>
      <c r="AC176" s="40">
        <f>Data!AC177*Calculation!$B$15</f>
        <v>0</v>
      </c>
      <c r="AD176" s="40">
        <f>Data!AD177*Calculation!$B$15</f>
        <v>0</v>
      </c>
    </row>
    <row r="177" spans="1:30" x14ac:dyDescent="0.25">
      <c r="A177" s="39">
        <f>Data!A177</f>
        <v>174</v>
      </c>
      <c r="B177" s="40">
        <f>Data!B178</f>
        <v>174</v>
      </c>
      <c r="C177" s="40">
        <f>Data!C178*Calculation!$B$6</f>
        <v>0</v>
      </c>
      <c r="D177" s="40">
        <f>Data!D178*Calculation!$B$6</f>
        <v>1</v>
      </c>
      <c r="E177" s="40">
        <f>Data!E178*Calculation!$B$6</f>
        <v>0</v>
      </c>
      <c r="F177" s="40">
        <f>Data!F178*Calculation!$B$6</f>
        <v>0</v>
      </c>
      <c r="G177" s="40">
        <f>Data!G178*Calculation!$B$7</f>
        <v>0</v>
      </c>
      <c r="H177" s="40">
        <f>Data!H178*Calculation!$B$7</f>
        <v>0</v>
      </c>
      <c r="I177" s="40">
        <f>Data!I178*Calculation!$B$7</f>
        <v>0</v>
      </c>
      <c r="J177" s="40">
        <f>Data!J178*Calculation!$B$7</f>
        <v>0</v>
      </c>
      <c r="K177" s="40">
        <f>Data!K178*Calculation!$B$9</f>
        <v>1</v>
      </c>
      <c r="L177" s="40">
        <f>Data!L178*Calculation!$B$9</f>
        <v>0</v>
      </c>
      <c r="M177" s="40">
        <f>Data!M178*Calculation!$B$9</f>
        <v>0</v>
      </c>
      <c r="N177" s="40">
        <f>Data!N178*Calculation!$B$9</f>
        <v>1</v>
      </c>
      <c r="O177" s="40">
        <f>Data!O178*Calculation!$B$11</f>
        <v>0</v>
      </c>
      <c r="P177" s="40">
        <f>Data!P178*Calculation!$B$11</f>
        <v>0</v>
      </c>
      <c r="Q177" s="40">
        <f>Data!Q178*Calculation!$B$11</f>
        <v>0</v>
      </c>
      <c r="R177" s="40">
        <f>Data!R178*Calculation!$B$11</f>
        <v>0</v>
      </c>
      <c r="S177" s="40">
        <f>Data!S178*Calculation!$B$13</f>
        <v>3</v>
      </c>
      <c r="T177" s="40">
        <f>Data!T178*Calculation!$B$13</f>
        <v>3</v>
      </c>
      <c r="U177" s="40">
        <f>Data!U178*Calculation!$B$13</f>
        <v>0</v>
      </c>
      <c r="V177" s="40">
        <f>Data!V178*Calculation!$B$13</f>
        <v>0</v>
      </c>
      <c r="W177" s="40">
        <f>Data!W178</f>
        <v>1</v>
      </c>
      <c r="X177" s="40">
        <f>Data!X178</f>
        <v>1</v>
      </c>
      <c r="Y177" s="40">
        <f>Data!Y178</f>
        <v>0</v>
      </c>
      <c r="Z177" s="40">
        <f>Data!Z178</f>
        <v>0</v>
      </c>
      <c r="AA177" s="40">
        <f>Data!AA178*Calculation!$B$15</f>
        <v>15</v>
      </c>
      <c r="AB177" s="40">
        <f>Data!AB178*Calculation!$B$15</f>
        <v>15</v>
      </c>
      <c r="AC177" s="40">
        <f>Data!AC178*Calculation!$B$15</f>
        <v>0</v>
      </c>
      <c r="AD177" s="40">
        <f>Data!AD178*Calculation!$B$15</f>
        <v>0</v>
      </c>
    </row>
    <row r="178" spans="1:30" x14ac:dyDescent="0.25">
      <c r="A178" s="39">
        <f>Data!A178</f>
        <v>175</v>
      </c>
      <c r="B178" s="40">
        <f>Data!B179</f>
        <v>175</v>
      </c>
      <c r="C178" s="40">
        <f>Data!C179*Calculation!$B$6</f>
        <v>0</v>
      </c>
      <c r="D178" s="40">
        <f>Data!D179*Calculation!$B$6</f>
        <v>1</v>
      </c>
      <c r="E178" s="40">
        <f>Data!E179*Calculation!$B$6</f>
        <v>0</v>
      </c>
      <c r="F178" s="40">
        <f>Data!F179*Calculation!$B$6</f>
        <v>0</v>
      </c>
      <c r="G178" s="40">
        <f>Data!G179*Calculation!$B$7</f>
        <v>0</v>
      </c>
      <c r="H178" s="40">
        <f>Data!H179*Calculation!$B$7</f>
        <v>0</v>
      </c>
      <c r="I178" s="40">
        <f>Data!I179*Calculation!$B$7</f>
        <v>0</v>
      </c>
      <c r="J178" s="40">
        <f>Data!J179*Calculation!$B$7</f>
        <v>0</v>
      </c>
      <c r="K178" s="40">
        <f>Data!K179*Calculation!$B$9</f>
        <v>1</v>
      </c>
      <c r="L178" s="40">
        <f>Data!L179*Calculation!$B$9</f>
        <v>0</v>
      </c>
      <c r="M178" s="40">
        <f>Data!M179*Calculation!$B$9</f>
        <v>0</v>
      </c>
      <c r="N178" s="40">
        <f>Data!N179*Calculation!$B$9</f>
        <v>1</v>
      </c>
      <c r="O178" s="40">
        <f>Data!O179*Calculation!$B$11</f>
        <v>0</v>
      </c>
      <c r="P178" s="40">
        <f>Data!P179*Calculation!$B$11</f>
        <v>0</v>
      </c>
      <c r="Q178" s="40">
        <f>Data!Q179*Calculation!$B$11</f>
        <v>0</v>
      </c>
      <c r="R178" s="40">
        <f>Data!R179*Calculation!$B$11</f>
        <v>0</v>
      </c>
      <c r="S178" s="40">
        <f>Data!S179*Calculation!$B$13</f>
        <v>3</v>
      </c>
      <c r="T178" s="40">
        <f>Data!T179*Calculation!$B$13</f>
        <v>3</v>
      </c>
      <c r="U178" s="40">
        <f>Data!U179*Calculation!$B$13</f>
        <v>0</v>
      </c>
      <c r="V178" s="40">
        <f>Data!V179*Calculation!$B$13</f>
        <v>0</v>
      </c>
      <c r="W178" s="40">
        <f>Data!W179</f>
        <v>1</v>
      </c>
      <c r="X178" s="40">
        <f>Data!X179</f>
        <v>1</v>
      </c>
      <c r="Y178" s="40">
        <f>Data!Y179</f>
        <v>0</v>
      </c>
      <c r="Z178" s="40">
        <f>Data!Z179</f>
        <v>0</v>
      </c>
      <c r="AA178" s="40">
        <f>Data!AA179*Calculation!$B$15</f>
        <v>15</v>
      </c>
      <c r="AB178" s="40">
        <f>Data!AB179*Calculation!$B$15</f>
        <v>15</v>
      </c>
      <c r="AC178" s="40">
        <f>Data!AC179*Calculation!$B$15</f>
        <v>0</v>
      </c>
      <c r="AD178" s="40">
        <f>Data!AD179*Calculation!$B$15</f>
        <v>0</v>
      </c>
    </row>
    <row r="179" spans="1:30" x14ac:dyDescent="0.25">
      <c r="A179" s="39">
        <f>Data!A179</f>
        <v>176</v>
      </c>
      <c r="B179" s="40">
        <f>Data!B180</f>
        <v>176</v>
      </c>
      <c r="C179" s="40">
        <f>Data!C180*Calculation!$B$6</f>
        <v>0</v>
      </c>
      <c r="D179" s="40">
        <f>Data!D180*Calculation!$B$6</f>
        <v>1</v>
      </c>
      <c r="E179" s="40">
        <f>Data!E180*Calculation!$B$6</f>
        <v>0</v>
      </c>
      <c r="F179" s="40">
        <f>Data!F180*Calculation!$B$6</f>
        <v>0</v>
      </c>
      <c r="G179" s="40">
        <f>Data!G180*Calculation!$B$7</f>
        <v>0</v>
      </c>
      <c r="H179" s="40">
        <f>Data!H180*Calculation!$B$7</f>
        <v>0</v>
      </c>
      <c r="I179" s="40">
        <f>Data!I180*Calculation!$B$7</f>
        <v>0</v>
      </c>
      <c r="J179" s="40">
        <f>Data!J180*Calculation!$B$7</f>
        <v>0</v>
      </c>
      <c r="K179" s="40">
        <f>Data!K180*Calculation!$B$9</f>
        <v>1</v>
      </c>
      <c r="L179" s="40">
        <f>Data!L180*Calculation!$B$9</f>
        <v>0</v>
      </c>
      <c r="M179" s="40">
        <f>Data!M180*Calculation!$B$9</f>
        <v>1</v>
      </c>
      <c r="N179" s="40">
        <f>Data!N180*Calculation!$B$9</f>
        <v>1</v>
      </c>
      <c r="O179" s="40">
        <f>Data!O180*Calculation!$B$11</f>
        <v>0</v>
      </c>
      <c r="P179" s="40">
        <f>Data!P180*Calculation!$B$11</f>
        <v>0</v>
      </c>
      <c r="Q179" s="40">
        <f>Data!Q180*Calculation!$B$11</f>
        <v>0</v>
      </c>
      <c r="R179" s="40">
        <f>Data!R180*Calculation!$B$11</f>
        <v>0</v>
      </c>
      <c r="S179" s="40">
        <f>Data!S180*Calculation!$B$13</f>
        <v>3</v>
      </c>
      <c r="T179" s="40">
        <f>Data!T180*Calculation!$B$13</f>
        <v>3</v>
      </c>
      <c r="U179" s="40">
        <f>Data!U180*Calculation!$B$13</f>
        <v>3</v>
      </c>
      <c r="V179" s="40">
        <f>Data!V180*Calculation!$B$13</f>
        <v>0</v>
      </c>
      <c r="W179" s="40">
        <f>Data!W180</f>
        <v>1</v>
      </c>
      <c r="X179" s="40">
        <f>Data!X180</f>
        <v>1</v>
      </c>
      <c r="Y179" s="40">
        <f>Data!Y180</f>
        <v>0</v>
      </c>
      <c r="Z179" s="40">
        <f>Data!Z180</f>
        <v>0</v>
      </c>
      <c r="AA179" s="40">
        <f>Data!AA180*Calculation!$B$15</f>
        <v>15</v>
      </c>
      <c r="AB179" s="40">
        <f>Data!AB180*Calculation!$B$15</f>
        <v>15</v>
      </c>
      <c r="AC179" s="40">
        <f>Data!AC180*Calculation!$B$15</f>
        <v>0</v>
      </c>
      <c r="AD179" s="40">
        <f>Data!AD180*Calculation!$B$15</f>
        <v>0</v>
      </c>
    </row>
    <row r="180" spans="1:30" x14ac:dyDescent="0.25">
      <c r="A180" s="39">
        <f>Data!A180</f>
        <v>177</v>
      </c>
      <c r="B180" s="40">
        <f>Data!B181</f>
        <v>177</v>
      </c>
      <c r="C180" s="40">
        <f>Data!C181*Calculation!$B$6</f>
        <v>0</v>
      </c>
      <c r="D180" s="40">
        <f>Data!D181*Calculation!$B$6</f>
        <v>1</v>
      </c>
      <c r="E180" s="40">
        <f>Data!E181*Calculation!$B$6</f>
        <v>0</v>
      </c>
      <c r="F180" s="40">
        <f>Data!F181*Calculation!$B$6</f>
        <v>0</v>
      </c>
      <c r="G180" s="40">
        <f>Data!G181*Calculation!$B$7</f>
        <v>0</v>
      </c>
      <c r="H180" s="40">
        <f>Data!H181*Calculation!$B$7</f>
        <v>0</v>
      </c>
      <c r="I180" s="40">
        <f>Data!I181*Calculation!$B$7</f>
        <v>0</v>
      </c>
      <c r="J180" s="40">
        <f>Data!J181*Calculation!$B$7</f>
        <v>0</v>
      </c>
      <c r="K180" s="40">
        <f>Data!K181*Calculation!$B$9</f>
        <v>1</v>
      </c>
      <c r="L180" s="40">
        <f>Data!L181*Calculation!$B$9</f>
        <v>0</v>
      </c>
      <c r="M180" s="40">
        <f>Data!M181*Calculation!$B$9</f>
        <v>0</v>
      </c>
      <c r="N180" s="40">
        <f>Data!N181*Calculation!$B$9</f>
        <v>1</v>
      </c>
      <c r="O180" s="40">
        <f>Data!O181*Calculation!$B$11</f>
        <v>0</v>
      </c>
      <c r="P180" s="40">
        <f>Data!P181*Calculation!$B$11</f>
        <v>0</v>
      </c>
      <c r="Q180" s="40">
        <f>Data!Q181*Calculation!$B$11</f>
        <v>0</v>
      </c>
      <c r="R180" s="40">
        <f>Data!R181*Calculation!$B$11</f>
        <v>0</v>
      </c>
      <c r="S180" s="40">
        <f>Data!S181*Calculation!$B$13</f>
        <v>3</v>
      </c>
      <c r="T180" s="40">
        <f>Data!T181*Calculation!$B$13</f>
        <v>3</v>
      </c>
      <c r="U180" s="40">
        <f>Data!U181*Calculation!$B$13</f>
        <v>0</v>
      </c>
      <c r="V180" s="40">
        <f>Data!V181*Calculation!$B$13</f>
        <v>0</v>
      </c>
      <c r="W180" s="40">
        <f>Data!W181</f>
        <v>1</v>
      </c>
      <c r="X180" s="40">
        <f>Data!X181</f>
        <v>1</v>
      </c>
      <c r="Y180" s="40">
        <f>Data!Y181</f>
        <v>0</v>
      </c>
      <c r="Z180" s="40">
        <f>Data!Z181</f>
        <v>0</v>
      </c>
      <c r="AA180" s="40">
        <f>Data!AA181*Calculation!$B$15</f>
        <v>15</v>
      </c>
      <c r="AB180" s="40">
        <f>Data!AB181*Calculation!$B$15</f>
        <v>15</v>
      </c>
      <c r="AC180" s="40">
        <f>Data!AC181*Calculation!$B$15</f>
        <v>0</v>
      </c>
      <c r="AD180" s="40">
        <f>Data!AD181*Calculation!$B$15</f>
        <v>0</v>
      </c>
    </row>
    <row r="181" spans="1:30" x14ac:dyDescent="0.25">
      <c r="A181" s="39">
        <f>Data!A181</f>
        <v>178</v>
      </c>
      <c r="B181" s="40">
        <f>Data!B182</f>
        <v>178</v>
      </c>
      <c r="C181" s="40">
        <f>Data!C182*Calculation!$B$6</f>
        <v>0</v>
      </c>
      <c r="D181" s="40">
        <f>Data!D182*Calculation!$B$6</f>
        <v>1</v>
      </c>
      <c r="E181" s="40">
        <f>Data!E182*Calculation!$B$6</f>
        <v>0</v>
      </c>
      <c r="F181" s="40">
        <f>Data!F182*Calculation!$B$6</f>
        <v>0</v>
      </c>
      <c r="G181" s="40">
        <f>Data!G182*Calculation!$B$7</f>
        <v>0</v>
      </c>
      <c r="H181" s="40">
        <f>Data!H182*Calculation!$B$7</f>
        <v>0</v>
      </c>
      <c r="I181" s="40">
        <f>Data!I182*Calculation!$B$7</f>
        <v>0</v>
      </c>
      <c r="J181" s="40">
        <f>Data!J182*Calculation!$B$7</f>
        <v>0</v>
      </c>
      <c r="K181" s="40">
        <f>Data!K182*Calculation!$B$9</f>
        <v>1</v>
      </c>
      <c r="L181" s="40">
        <f>Data!L182*Calculation!$B$9</f>
        <v>0</v>
      </c>
      <c r="M181" s="40">
        <f>Data!M182*Calculation!$B$9</f>
        <v>0</v>
      </c>
      <c r="N181" s="40">
        <f>Data!N182*Calculation!$B$9</f>
        <v>1</v>
      </c>
      <c r="O181" s="40">
        <f>Data!O182*Calculation!$B$11</f>
        <v>0</v>
      </c>
      <c r="P181" s="40">
        <f>Data!P182*Calculation!$B$11</f>
        <v>0</v>
      </c>
      <c r="Q181" s="40">
        <f>Data!Q182*Calculation!$B$11</f>
        <v>0</v>
      </c>
      <c r="R181" s="40">
        <f>Data!R182*Calculation!$B$11</f>
        <v>0</v>
      </c>
      <c r="S181" s="40">
        <f>Data!S182*Calculation!$B$13</f>
        <v>3</v>
      </c>
      <c r="T181" s="40">
        <f>Data!T182*Calculation!$B$13</f>
        <v>3</v>
      </c>
      <c r="U181" s="40">
        <f>Data!U182*Calculation!$B$13</f>
        <v>0</v>
      </c>
      <c r="V181" s="40">
        <f>Data!V182*Calculation!$B$13</f>
        <v>0</v>
      </c>
      <c r="W181" s="40">
        <f>Data!W182</f>
        <v>1</v>
      </c>
      <c r="X181" s="40">
        <f>Data!X182</f>
        <v>1</v>
      </c>
      <c r="Y181" s="40">
        <f>Data!Y182</f>
        <v>0</v>
      </c>
      <c r="Z181" s="40">
        <f>Data!Z182</f>
        <v>0</v>
      </c>
      <c r="AA181" s="40">
        <f>Data!AA182*Calculation!$B$15</f>
        <v>15</v>
      </c>
      <c r="AB181" s="40">
        <f>Data!AB182*Calculation!$B$15</f>
        <v>15</v>
      </c>
      <c r="AC181" s="40">
        <f>Data!AC182*Calculation!$B$15</f>
        <v>0</v>
      </c>
      <c r="AD181" s="40">
        <f>Data!AD182*Calculation!$B$15</f>
        <v>0</v>
      </c>
    </row>
    <row r="182" spans="1:30" x14ac:dyDescent="0.25">
      <c r="A182" s="39">
        <f>Data!A182</f>
        <v>179</v>
      </c>
      <c r="B182" s="40">
        <f>Data!B183</f>
        <v>179</v>
      </c>
      <c r="C182" s="40">
        <f>Data!C183*Calculation!$B$6</f>
        <v>0</v>
      </c>
      <c r="D182" s="40">
        <f>Data!D183*Calculation!$B$6</f>
        <v>1</v>
      </c>
      <c r="E182" s="40">
        <f>Data!E183*Calculation!$B$6</f>
        <v>0</v>
      </c>
      <c r="F182" s="40">
        <f>Data!F183*Calculation!$B$6</f>
        <v>0</v>
      </c>
      <c r="G182" s="40">
        <f>Data!G183*Calculation!$B$7</f>
        <v>0</v>
      </c>
      <c r="H182" s="40">
        <f>Data!H183*Calculation!$B$7</f>
        <v>0</v>
      </c>
      <c r="I182" s="40">
        <f>Data!I183*Calculation!$B$7</f>
        <v>0</v>
      </c>
      <c r="J182" s="40">
        <f>Data!J183*Calculation!$B$7</f>
        <v>0</v>
      </c>
      <c r="K182" s="40">
        <f>Data!K183*Calculation!$B$9</f>
        <v>1</v>
      </c>
      <c r="L182" s="40">
        <f>Data!L183*Calculation!$B$9</f>
        <v>0</v>
      </c>
      <c r="M182" s="40">
        <f>Data!M183*Calculation!$B$9</f>
        <v>0</v>
      </c>
      <c r="N182" s="40">
        <f>Data!N183*Calculation!$B$9</f>
        <v>1</v>
      </c>
      <c r="O182" s="40">
        <f>Data!O183*Calculation!$B$11</f>
        <v>0</v>
      </c>
      <c r="P182" s="40">
        <f>Data!P183*Calculation!$B$11</f>
        <v>0</v>
      </c>
      <c r="Q182" s="40">
        <f>Data!Q183*Calculation!$B$11</f>
        <v>0</v>
      </c>
      <c r="R182" s="40">
        <f>Data!R183*Calculation!$B$11</f>
        <v>0</v>
      </c>
      <c r="S182" s="40">
        <f>Data!S183*Calculation!$B$13</f>
        <v>3</v>
      </c>
      <c r="T182" s="40">
        <f>Data!T183*Calculation!$B$13</f>
        <v>3</v>
      </c>
      <c r="U182" s="40">
        <f>Data!U183*Calculation!$B$13</f>
        <v>0</v>
      </c>
      <c r="V182" s="40">
        <f>Data!V183*Calculation!$B$13</f>
        <v>0</v>
      </c>
      <c r="W182" s="40">
        <f>Data!W183</f>
        <v>1</v>
      </c>
      <c r="X182" s="40">
        <f>Data!X183</f>
        <v>1</v>
      </c>
      <c r="Y182" s="40">
        <f>Data!Y183</f>
        <v>0</v>
      </c>
      <c r="Z182" s="40">
        <f>Data!Z183</f>
        <v>0</v>
      </c>
      <c r="AA182" s="40">
        <f>Data!AA183*Calculation!$B$15</f>
        <v>15</v>
      </c>
      <c r="AB182" s="40">
        <f>Data!AB183*Calculation!$B$15</f>
        <v>15</v>
      </c>
      <c r="AC182" s="40">
        <f>Data!AC183*Calculation!$B$15</f>
        <v>0</v>
      </c>
      <c r="AD182" s="40">
        <f>Data!AD183*Calculation!$B$15</f>
        <v>0</v>
      </c>
    </row>
    <row r="183" spans="1:30" x14ac:dyDescent="0.25">
      <c r="A183" s="39">
        <f>Data!A183</f>
        <v>180</v>
      </c>
      <c r="B183" s="40">
        <f>Data!B184</f>
        <v>180</v>
      </c>
      <c r="C183" s="40">
        <f>Data!C184*Calculation!$B$6</f>
        <v>0</v>
      </c>
      <c r="D183" s="40">
        <f>Data!D184*Calculation!$B$6</f>
        <v>1</v>
      </c>
      <c r="E183" s="40">
        <f>Data!E184*Calculation!$B$6</f>
        <v>0</v>
      </c>
      <c r="F183" s="40">
        <f>Data!F184*Calculation!$B$6</f>
        <v>0</v>
      </c>
      <c r="G183" s="40">
        <f>Data!G184*Calculation!$B$7</f>
        <v>0</v>
      </c>
      <c r="H183" s="40">
        <f>Data!H184*Calculation!$B$7</f>
        <v>0</v>
      </c>
      <c r="I183" s="40">
        <f>Data!I184*Calculation!$B$7</f>
        <v>0</v>
      </c>
      <c r="J183" s="40">
        <f>Data!J184*Calculation!$B$7</f>
        <v>0</v>
      </c>
      <c r="K183" s="40">
        <f>Data!K184*Calculation!$B$9</f>
        <v>1</v>
      </c>
      <c r="L183" s="40">
        <f>Data!L184*Calculation!$B$9</f>
        <v>0</v>
      </c>
      <c r="M183" s="40">
        <f>Data!M184*Calculation!$B$9</f>
        <v>0</v>
      </c>
      <c r="N183" s="40">
        <f>Data!N184*Calculation!$B$9</f>
        <v>1</v>
      </c>
      <c r="O183" s="40">
        <f>Data!O184*Calculation!$B$11</f>
        <v>0</v>
      </c>
      <c r="P183" s="40">
        <f>Data!P184*Calculation!$B$11</f>
        <v>0</v>
      </c>
      <c r="Q183" s="40">
        <f>Data!Q184*Calculation!$B$11</f>
        <v>0</v>
      </c>
      <c r="R183" s="40">
        <f>Data!R184*Calculation!$B$11</f>
        <v>0</v>
      </c>
      <c r="S183" s="40">
        <f>Data!S184*Calculation!$B$13</f>
        <v>3</v>
      </c>
      <c r="T183" s="40">
        <f>Data!T184*Calculation!$B$13</f>
        <v>3</v>
      </c>
      <c r="U183" s="40">
        <f>Data!U184*Calculation!$B$13</f>
        <v>0</v>
      </c>
      <c r="V183" s="40">
        <f>Data!V184*Calculation!$B$13</f>
        <v>0</v>
      </c>
      <c r="W183" s="40">
        <f>Data!W184</f>
        <v>1</v>
      </c>
      <c r="X183" s="40">
        <f>Data!X184</f>
        <v>1</v>
      </c>
      <c r="Y183" s="40">
        <f>Data!Y184</f>
        <v>0</v>
      </c>
      <c r="Z183" s="40">
        <f>Data!Z184</f>
        <v>0</v>
      </c>
      <c r="AA183" s="40">
        <f>Data!AA184*Calculation!$B$15</f>
        <v>15</v>
      </c>
      <c r="AB183" s="40">
        <f>Data!AB184*Calculation!$B$15</f>
        <v>15</v>
      </c>
      <c r="AC183" s="40">
        <f>Data!AC184*Calculation!$B$15</f>
        <v>0</v>
      </c>
      <c r="AD183" s="40">
        <f>Data!AD184*Calculation!$B$15</f>
        <v>0</v>
      </c>
    </row>
    <row r="184" spans="1:30" x14ac:dyDescent="0.25">
      <c r="A184" s="39">
        <f>Data!A184</f>
        <v>181</v>
      </c>
      <c r="B184" s="40">
        <f>Data!B185</f>
        <v>181</v>
      </c>
      <c r="C184" s="40">
        <f>Data!C185*Calculation!$B$6</f>
        <v>0</v>
      </c>
      <c r="D184" s="40">
        <f>Data!D185*Calculation!$B$6</f>
        <v>1</v>
      </c>
      <c r="E184" s="40">
        <f>Data!E185*Calculation!$B$6</f>
        <v>0</v>
      </c>
      <c r="F184" s="40">
        <f>Data!F185*Calculation!$B$6</f>
        <v>0</v>
      </c>
      <c r="G184" s="40">
        <f>Data!G185*Calculation!$B$7</f>
        <v>0</v>
      </c>
      <c r="H184" s="40">
        <f>Data!H185*Calculation!$B$7</f>
        <v>0</v>
      </c>
      <c r="I184" s="40">
        <f>Data!I185*Calculation!$B$7</f>
        <v>0</v>
      </c>
      <c r="J184" s="40">
        <f>Data!J185*Calculation!$B$7</f>
        <v>0</v>
      </c>
      <c r="K184" s="40">
        <f>Data!K185*Calculation!$B$9</f>
        <v>1</v>
      </c>
      <c r="L184" s="40">
        <f>Data!L185*Calculation!$B$9</f>
        <v>0</v>
      </c>
      <c r="M184" s="40">
        <f>Data!M185*Calculation!$B$9</f>
        <v>0</v>
      </c>
      <c r="N184" s="40">
        <f>Data!N185*Calculation!$B$9</f>
        <v>1</v>
      </c>
      <c r="O184" s="40">
        <f>Data!O185*Calculation!$B$11</f>
        <v>0</v>
      </c>
      <c r="P184" s="40">
        <f>Data!P185*Calculation!$B$11</f>
        <v>0</v>
      </c>
      <c r="Q184" s="40">
        <f>Data!Q185*Calculation!$B$11</f>
        <v>0</v>
      </c>
      <c r="R184" s="40">
        <f>Data!R185*Calculation!$B$11</f>
        <v>0</v>
      </c>
      <c r="S184" s="40">
        <f>Data!S185*Calculation!$B$13</f>
        <v>3</v>
      </c>
      <c r="T184" s="40">
        <f>Data!T185*Calculation!$B$13</f>
        <v>3</v>
      </c>
      <c r="U184" s="40">
        <f>Data!U185*Calculation!$B$13</f>
        <v>0</v>
      </c>
      <c r="V184" s="40">
        <f>Data!V185*Calculation!$B$13</f>
        <v>0</v>
      </c>
      <c r="W184" s="40">
        <f>Data!W185</f>
        <v>1</v>
      </c>
      <c r="X184" s="40">
        <f>Data!X185</f>
        <v>1</v>
      </c>
      <c r="Y184" s="40">
        <f>Data!Y185</f>
        <v>0</v>
      </c>
      <c r="Z184" s="40">
        <f>Data!Z185</f>
        <v>0</v>
      </c>
      <c r="AA184" s="40">
        <f>Data!AA185*Calculation!$B$15</f>
        <v>15</v>
      </c>
      <c r="AB184" s="40">
        <f>Data!AB185*Calculation!$B$15</f>
        <v>15</v>
      </c>
      <c r="AC184" s="40">
        <f>Data!AC185*Calculation!$B$15</f>
        <v>0</v>
      </c>
      <c r="AD184" s="40">
        <f>Data!AD185*Calculation!$B$15</f>
        <v>0</v>
      </c>
    </row>
    <row r="185" spans="1:30" x14ac:dyDescent="0.25">
      <c r="A185" s="39">
        <f>Data!A185</f>
        <v>182</v>
      </c>
      <c r="B185" s="40">
        <f>Data!B186</f>
        <v>182</v>
      </c>
      <c r="C185" s="40">
        <f>Data!C186*Calculation!$B$6</f>
        <v>1</v>
      </c>
      <c r="D185" s="40">
        <f>Data!D186*Calculation!$B$6</f>
        <v>1</v>
      </c>
      <c r="E185" s="40">
        <f>Data!E186*Calculation!$B$6</f>
        <v>1</v>
      </c>
      <c r="F185" s="40">
        <f>Data!F186*Calculation!$B$6</f>
        <v>1</v>
      </c>
      <c r="G185" s="40">
        <f>Data!G186*Calculation!$B$7</f>
        <v>0</v>
      </c>
      <c r="H185" s="40">
        <f>Data!H186*Calculation!$B$7</f>
        <v>0</v>
      </c>
      <c r="I185" s="40">
        <f>Data!I186*Calculation!$B$7</f>
        <v>0</v>
      </c>
      <c r="J185" s="40">
        <f>Data!J186*Calculation!$B$7</f>
        <v>0</v>
      </c>
      <c r="K185" s="40">
        <f>Data!K186*Calculation!$B$9</f>
        <v>1</v>
      </c>
      <c r="L185" s="40">
        <f>Data!L186*Calculation!$B$9</f>
        <v>0</v>
      </c>
      <c r="M185" s="40">
        <f>Data!M186*Calculation!$B$9</f>
        <v>0</v>
      </c>
      <c r="N185" s="40">
        <f>Data!N186*Calculation!$B$9</f>
        <v>1</v>
      </c>
      <c r="O185" s="40">
        <f>Data!O186*Calculation!$B$11</f>
        <v>0</v>
      </c>
      <c r="P185" s="40">
        <f>Data!P186*Calculation!$B$11</f>
        <v>0</v>
      </c>
      <c r="Q185" s="40">
        <f>Data!Q186*Calculation!$B$11</f>
        <v>0</v>
      </c>
      <c r="R185" s="40">
        <f>Data!R186*Calculation!$B$11</f>
        <v>0</v>
      </c>
      <c r="S185" s="40">
        <f>Data!S186*Calculation!$B$13</f>
        <v>3</v>
      </c>
      <c r="T185" s="40">
        <f>Data!T186*Calculation!$B$13</f>
        <v>3</v>
      </c>
      <c r="U185" s="40">
        <f>Data!U186*Calculation!$B$13</f>
        <v>0</v>
      </c>
      <c r="V185" s="40">
        <f>Data!V186*Calculation!$B$13</f>
        <v>3</v>
      </c>
      <c r="W185" s="40">
        <f>Data!W186</f>
        <v>1</v>
      </c>
      <c r="X185" s="40">
        <f>Data!X186</f>
        <v>1</v>
      </c>
      <c r="Y185" s="40">
        <f>Data!Y186</f>
        <v>1</v>
      </c>
      <c r="Z185" s="40">
        <f>Data!Z186</f>
        <v>0</v>
      </c>
      <c r="AA185" s="40">
        <f>Data!AA186*Calculation!$B$15*Input!$B$12</f>
        <v>15</v>
      </c>
      <c r="AB185" s="40">
        <f>Data!AB186*Calculation!$B$15*Input!$B$12</f>
        <v>15</v>
      </c>
      <c r="AC185" s="40">
        <f>Data!AC186*Calculation!$B$15*Input!$B$12</f>
        <v>15</v>
      </c>
      <c r="AD185" s="40">
        <f>Data!AD186*Calculation!$B$15*Input!$B$12</f>
        <v>0</v>
      </c>
    </row>
    <row r="186" spans="1:30" x14ac:dyDescent="0.25">
      <c r="A186" s="39">
        <f>Data!A186</f>
        <v>183</v>
      </c>
      <c r="B186" s="40">
        <f>Data!B187</f>
        <v>183</v>
      </c>
      <c r="C186" s="40">
        <f>Data!C187*Calculation!$B$6</f>
        <v>0</v>
      </c>
      <c r="D186" s="40">
        <f>Data!D187*Calculation!$B$6</f>
        <v>1</v>
      </c>
      <c r="E186" s="40">
        <f>Data!E187*Calculation!$B$6</f>
        <v>0</v>
      </c>
      <c r="F186" s="40">
        <f>Data!F187*Calculation!$B$6</f>
        <v>0</v>
      </c>
      <c r="G186" s="40">
        <f>Data!G187*Calculation!$B$7</f>
        <v>0</v>
      </c>
      <c r="H186" s="40">
        <f>Data!H187*Calculation!$B$7</f>
        <v>0</v>
      </c>
      <c r="I186" s="40">
        <f>Data!I187*Calculation!$B$7</f>
        <v>0</v>
      </c>
      <c r="J186" s="40">
        <f>Data!J187*Calculation!$B$7</f>
        <v>0</v>
      </c>
      <c r="K186" s="40">
        <f>Data!K187*Calculation!$B$9</f>
        <v>1</v>
      </c>
      <c r="L186" s="40">
        <f>Data!L187*Calculation!$B$9</f>
        <v>0</v>
      </c>
      <c r="M186" s="40">
        <f>Data!M187*Calculation!$B$9</f>
        <v>1</v>
      </c>
      <c r="N186" s="40">
        <f>Data!N187*Calculation!$B$9</f>
        <v>1</v>
      </c>
      <c r="O186" s="40">
        <f>Data!O187*Calculation!$B$11</f>
        <v>0</v>
      </c>
      <c r="P186" s="40">
        <f>Data!P187*Calculation!$B$11</f>
        <v>0</v>
      </c>
      <c r="Q186" s="40">
        <f>Data!Q187*Calculation!$B$11</f>
        <v>0</v>
      </c>
      <c r="R186" s="40">
        <f>Data!R187*Calculation!$B$11</f>
        <v>0</v>
      </c>
      <c r="S186" s="40">
        <f>Data!S187*Calculation!$B$13</f>
        <v>3</v>
      </c>
      <c r="T186" s="40">
        <f>Data!T187*Calculation!$B$13</f>
        <v>3</v>
      </c>
      <c r="U186" s="40">
        <f>Data!U187*Calculation!$B$13</f>
        <v>3</v>
      </c>
      <c r="V186" s="40">
        <f>Data!V187*Calculation!$B$13</f>
        <v>0</v>
      </c>
      <c r="W186" s="40">
        <f>Data!W187</f>
        <v>1</v>
      </c>
      <c r="X186" s="40">
        <f>Data!X187</f>
        <v>1</v>
      </c>
      <c r="Y186" s="40">
        <f>Data!Y187</f>
        <v>0</v>
      </c>
      <c r="Z186" s="40">
        <f>Data!Z187</f>
        <v>0</v>
      </c>
      <c r="AA186" s="40">
        <f>Data!AA187*Calculation!$B$15*Input!$B$12</f>
        <v>15</v>
      </c>
      <c r="AB186" s="40">
        <f>Data!AB187*Calculation!$B$15*Input!$B$12</f>
        <v>15</v>
      </c>
      <c r="AC186" s="40">
        <f>Data!AC187*Calculation!$B$15*Input!$B$12</f>
        <v>0</v>
      </c>
      <c r="AD186" s="40">
        <f>Data!AD187*Calculation!$B$15*Input!$B$12</f>
        <v>0</v>
      </c>
    </row>
    <row r="187" spans="1:30" x14ac:dyDescent="0.25">
      <c r="A187" s="39">
        <f>Data!A187</f>
        <v>184</v>
      </c>
      <c r="B187" s="40">
        <f>Data!B188</f>
        <v>184</v>
      </c>
      <c r="C187" s="40">
        <f>Data!C188*Calculation!$B$6</f>
        <v>0</v>
      </c>
      <c r="D187" s="40">
        <f>Data!D188*Calculation!$B$6</f>
        <v>1</v>
      </c>
      <c r="E187" s="40">
        <f>Data!E188*Calculation!$B$6</f>
        <v>0</v>
      </c>
      <c r="F187" s="40">
        <f>Data!F188*Calculation!$B$6</f>
        <v>0</v>
      </c>
      <c r="G187" s="40">
        <f>Data!G188*Calculation!$B$7</f>
        <v>0</v>
      </c>
      <c r="H187" s="40">
        <f>Data!H188*Calculation!$B$7</f>
        <v>0</v>
      </c>
      <c r="I187" s="40">
        <f>Data!I188*Calculation!$B$7</f>
        <v>0</v>
      </c>
      <c r="J187" s="40">
        <f>Data!J188*Calculation!$B$7</f>
        <v>0</v>
      </c>
      <c r="K187" s="40">
        <f>Data!K188*Calculation!$B$9</f>
        <v>1</v>
      </c>
      <c r="L187" s="40">
        <f>Data!L188*Calculation!$B$9</f>
        <v>0</v>
      </c>
      <c r="M187" s="40">
        <f>Data!M188*Calculation!$B$9</f>
        <v>0</v>
      </c>
      <c r="N187" s="40">
        <f>Data!N188*Calculation!$B$9</f>
        <v>1</v>
      </c>
      <c r="O187" s="40">
        <f>Data!O188*Calculation!$B$11</f>
        <v>0</v>
      </c>
      <c r="P187" s="40">
        <f>Data!P188*Calculation!$B$11</f>
        <v>0</v>
      </c>
      <c r="Q187" s="40">
        <f>Data!Q188*Calculation!$B$11</f>
        <v>0</v>
      </c>
      <c r="R187" s="40">
        <f>Data!R188*Calculation!$B$11</f>
        <v>0</v>
      </c>
      <c r="S187" s="40">
        <f>Data!S188*Calculation!$B$13</f>
        <v>3</v>
      </c>
      <c r="T187" s="40">
        <f>Data!T188*Calculation!$B$13</f>
        <v>3</v>
      </c>
      <c r="U187" s="40">
        <f>Data!U188*Calculation!$B$13</f>
        <v>0</v>
      </c>
      <c r="V187" s="40">
        <f>Data!V188*Calculation!$B$13</f>
        <v>0</v>
      </c>
      <c r="W187" s="40">
        <f>Data!W188</f>
        <v>1</v>
      </c>
      <c r="X187" s="40">
        <f>Data!X188</f>
        <v>1</v>
      </c>
      <c r="Y187" s="40">
        <f>Data!Y188</f>
        <v>0</v>
      </c>
      <c r="Z187" s="40">
        <f>Data!Z188</f>
        <v>0</v>
      </c>
      <c r="AA187" s="40">
        <f>Data!AA188*Calculation!$B$15*Input!$B$12</f>
        <v>15</v>
      </c>
      <c r="AB187" s="40">
        <f>Data!AB188*Calculation!$B$15*Input!$B$12</f>
        <v>15</v>
      </c>
      <c r="AC187" s="40">
        <f>Data!AC188*Calculation!$B$15*Input!$B$12</f>
        <v>0</v>
      </c>
      <c r="AD187" s="40">
        <f>Data!AD188*Calculation!$B$15*Input!$B$12</f>
        <v>0</v>
      </c>
    </row>
    <row r="188" spans="1:30" x14ac:dyDescent="0.25">
      <c r="A188" s="39">
        <f>Data!A188</f>
        <v>185</v>
      </c>
      <c r="B188" s="40">
        <f>Data!B189</f>
        <v>185</v>
      </c>
      <c r="C188" s="40">
        <f>Data!C189*Calculation!$B$6</f>
        <v>0</v>
      </c>
      <c r="D188" s="40">
        <f>Data!D189*Calculation!$B$6</f>
        <v>1</v>
      </c>
      <c r="E188" s="40">
        <f>Data!E189*Calculation!$B$6</f>
        <v>0</v>
      </c>
      <c r="F188" s="40">
        <f>Data!F189*Calculation!$B$6</f>
        <v>0</v>
      </c>
      <c r="G188" s="40">
        <f>Data!G189*Calculation!$B$7</f>
        <v>0</v>
      </c>
      <c r="H188" s="40">
        <f>Data!H189*Calculation!$B$7</f>
        <v>0</v>
      </c>
      <c r="I188" s="40">
        <f>Data!I189*Calculation!$B$7</f>
        <v>0</v>
      </c>
      <c r="J188" s="40">
        <f>Data!J189*Calculation!$B$7</f>
        <v>0</v>
      </c>
      <c r="K188" s="40">
        <f>Data!K189*Calculation!$B$9</f>
        <v>1</v>
      </c>
      <c r="L188" s="40">
        <f>Data!L189*Calculation!$B$9</f>
        <v>0</v>
      </c>
      <c r="M188" s="40">
        <f>Data!M189*Calculation!$B$9</f>
        <v>0</v>
      </c>
      <c r="N188" s="40">
        <f>Data!N189*Calculation!$B$9</f>
        <v>1</v>
      </c>
      <c r="O188" s="40">
        <f>Data!O189*Calculation!$B$11</f>
        <v>0</v>
      </c>
      <c r="P188" s="40">
        <f>Data!P189*Calculation!$B$11</f>
        <v>0</v>
      </c>
      <c r="Q188" s="40">
        <f>Data!Q189*Calculation!$B$11</f>
        <v>0</v>
      </c>
      <c r="R188" s="40">
        <f>Data!R189*Calculation!$B$11</f>
        <v>0</v>
      </c>
      <c r="S188" s="40">
        <f>Data!S189*Calculation!$B$13</f>
        <v>3</v>
      </c>
      <c r="T188" s="40">
        <f>Data!T189*Calculation!$B$13</f>
        <v>3</v>
      </c>
      <c r="U188" s="40">
        <f>Data!U189*Calculation!$B$13</f>
        <v>0</v>
      </c>
      <c r="V188" s="40">
        <f>Data!V189*Calculation!$B$13</f>
        <v>0</v>
      </c>
      <c r="W188" s="40">
        <f>Data!W189</f>
        <v>1</v>
      </c>
      <c r="X188" s="40">
        <f>Data!X189</f>
        <v>1</v>
      </c>
      <c r="Y188" s="40">
        <f>Data!Y189</f>
        <v>0</v>
      </c>
      <c r="Z188" s="40">
        <f>Data!Z189</f>
        <v>0</v>
      </c>
      <c r="AA188" s="40">
        <f>Data!AA189*Calculation!$B$15*Input!$B$12</f>
        <v>15</v>
      </c>
      <c r="AB188" s="40">
        <f>Data!AB189*Calculation!$B$15*Input!$B$12</f>
        <v>15</v>
      </c>
      <c r="AC188" s="40">
        <f>Data!AC189*Calculation!$B$15*Input!$B$12</f>
        <v>0</v>
      </c>
      <c r="AD188" s="40">
        <f>Data!AD189*Calculation!$B$15*Input!$B$12</f>
        <v>0</v>
      </c>
    </row>
    <row r="189" spans="1:30" x14ac:dyDescent="0.25">
      <c r="A189" s="39">
        <f>Data!A189</f>
        <v>186</v>
      </c>
      <c r="B189" s="40">
        <f>Data!B190</f>
        <v>186</v>
      </c>
      <c r="C189" s="40">
        <f>Data!C190*Calculation!$B$6</f>
        <v>0</v>
      </c>
      <c r="D189" s="40">
        <f>Data!D190*Calculation!$B$6</f>
        <v>1</v>
      </c>
      <c r="E189" s="40">
        <f>Data!E190*Calculation!$B$6</f>
        <v>0</v>
      </c>
      <c r="F189" s="40">
        <f>Data!F190*Calculation!$B$6</f>
        <v>0</v>
      </c>
      <c r="G189" s="40">
        <f>Data!G190*Calculation!$B$7</f>
        <v>0</v>
      </c>
      <c r="H189" s="40">
        <f>Data!H190*Calculation!$B$7</f>
        <v>0</v>
      </c>
      <c r="I189" s="40">
        <f>Data!I190*Calculation!$B$7</f>
        <v>0</v>
      </c>
      <c r="J189" s="40">
        <f>Data!J190*Calculation!$B$7</f>
        <v>0</v>
      </c>
      <c r="K189" s="40">
        <f>Data!K190*Calculation!$B$9</f>
        <v>1</v>
      </c>
      <c r="L189" s="40">
        <f>Data!L190*Calculation!$B$9</f>
        <v>0</v>
      </c>
      <c r="M189" s="40">
        <f>Data!M190*Calculation!$B$9</f>
        <v>0</v>
      </c>
      <c r="N189" s="40">
        <f>Data!N190*Calculation!$B$9</f>
        <v>1</v>
      </c>
      <c r="O189" s="40">
        <f>Data!O190*Calculation!$B$11</f>
        <v>0</v>
      </c>
      <c r="P189" s="40">
        <f>Data!P190*Calculation!$B$11</f>
        <v>0</v>
      </c>
      <c r="Q189" s="40">
        <f>Data!Q190*Calculation!$B$11</f>
        <v>0</v>
      </c>
      <c r="R189" s="40">
        <f>Data!R190*Calculation!$B$11</f>
        <v>0</v>
      </c>
      <c r="S189" s="40">
        <f>Data!S190*Calculation!$B$13</f>
        <v>3</v>
      </c>
      <c r="T189" s="40">
        <f>Data!T190*Calculation!$B$13</f>
        <v>3</v>
      </c>
      <c r="U189" s="40">
        <f>Data!U190*Calculation!$B$13</f>
        <v>0</v>
      </c>
      <c r="V189" s="40">
        <f>Data!V190*Calculation!$B$13</f>
        <v>0</v>
      </c>
      <c r="W189" s="40">
        <f>Data!W190</f>
        <v>1</v>
      </c>
      <c r="X189" s="40">
        <f>Data!X190</f>
        <v>1</v>
      </c>
      <c r="Y189" s="40">
        <f>Data!Y190</f>
        <v>0</v>
      </c>
      <c r="Z189" s="40">
        <f>Data!Z190</f>
        <v>0</v>
      </c>
      <c r="AA189" s="40">
        <f>Data!AA190*Calculation!$B$15*Input!$B$12</f>
        <v>15</v>
      </c>
      <c r="AB189" s="40">
        <f>Data!AB190*Calculation!$B$15*Input!$B$12</f>
        <v>15</v>
      </c>
      <c r="AC189" s="40">
        <f>Data!AC190*Calculation!$B$15*Input!$B$12</f>
        <v>0</v>
      </c>
      <c r="AD189" s="40">
        <f>Data!AD190*Calculation!$B$15*Input!$B$12</f>
        <v>0</v>
      </c>
    </row>
    <row r="190" spans="1:30" x14ac:dyDescent="0.25">
      <c r="A190" s="39">
        <f>Data!A190</f>
        <v>187</v>
      </c>
      <c r="B190" s="40">
        <f>Data!B191</f>
        <v>187</v>
      </c>
      <c r="C190" s="40">
        <f>Data!C191*Calculation!$B$6</f>
        <v>0</v>
      </c>
      <c r="D190" s="40">
        <f>Data!D191*Calculation!$B$6</f>
        <v>1</v>
      </c>
      <c r="E190" s="40">
        <f>Data!E191*Calculation!$B$6</f>
        <v>0</v>
      </c>
      <c r="F190" s="40">
        <f>Data!F191*Calculation!$B$6</f>
        <v>0</v>
      </c>
      <c r="G190" s="40">
        <f>Data!G191*Calculation!$B$7</f>
        <v>0</v>
      </c>
      <c r="H190" s="40">
        <f>Data!H191*Calculation!$B$7</f>
        <v>0</v>
      </c>
      <c r="I190" s="40">
        <f>Data!I191*Calculation!$B$7</f>
        <v>0</v>
      </c>
      <c r="J190" s="40">
        <f>Data!J191*Calculation!$B$7</f>
        <v>0</v>
      </c>
      <c r="K190" s="40">
        <f>Data!K191*Calculation!$B$9</f>
        <v>1</v>
      </c>
      <c r="L190" s="40">
        <f>Data!L191*Calculation!$B$9</f>
        <v>0</v>
      </c>
      <c r="M190" s="40">
        <f>Data!M191*Calculation!$B$9</f>
        <v>0</v>
      </c>
      <c r="N190" s="40">
        <f>Data!N191*Calculation!$B$9</f>
        <v>1</v>
      </c>
      <c r="O190" s="40">
        <f>Data!O191*Calculation!$B$11</f>
        <v>0</v>
      </c>
      <c r="P190" s="40">
        <f>Data!P191*Calculation!$B$11</f>
        <v>0</v>
      </c>
      <c r="Q190" s="40">
        <f>Data!Q191*Calculation!$B$11</f>
        <v>0</v>
      </c>
      <c r="R190" s="40">
        <f>Data!R191*Calculation!$B$11</f>
        <v>0</v>
      </c>
      <c r="S190" s="40">
        <f>Data!S191*Calculation!$B$13</f>
        <v>3</v>
      </c>
      <c r="T190" s="40">
        <f>Data!T191*Calculation!$B$13</f>
        <v>3</v>
      </c>
      <c r="U190" s="40">
        <f>Data!U191*Calculation!$B$13</f>
        <v>0</v>
      </c>
      <c r="V190" s="40">
        <f>Data!V191*Calculation!$B$13</f>
        <v>0</v>
      </c>
      <c r="W190" s="40">
        <f>Data!W191</f>
        <v>1</v>
      </c>
      <c r="X190" s="40">
        <f>Data!X191</f>
        <v>1</v>
      </c>
      <c r="Y190" s="40">
        <f>Data!Y191</f>
        <v>0</v>
      </c>
      <c r="Z190" s="40">
        <f>Data!Z191</f>
        <v>0</v>
      </c>
      <c r="AA190" s="40">
        <f>Data!AA191*Calculation!$B$15*Input!$B$12</f>
        <v>15</v>
      </c>
      <c r="AB190" s="40">
        <f>Data!AB191*Calculation!$B$15*Input!$B$12</f>
        <v>15</v>
      </c>
      <c r="AC190" s="40">
        <f>Data!AC191*Calculation!$B$15*Input!$B$12</f>
        <v>0</v>
      </c>
      <c r="AD190" s="40">
        <f>Data!AD191*Calculation!$B$15*Input!$B$12</f>
        <v>0</v>
      </c>
    </row>
    <row r="191" spans="1:30" x14ac:dyDescent="0.25">
      <c r="A191" s="39">
        <f>Data!A191</f>
        <v>188</v>
      </c>
      <c r="B191" s="40">
        <f>Data!B192</f>
        <v>188</v>
      </c>
      <c r="C191" s="40">
        <f>Data!C192*Calculation!$B$6</f>
        <v>0</v>
      </c>
      <c r="D191" s="40">
        <f>Data!D192*Calculation!$B$6</f>
        <v>1</v>
      </c>
      <c r="E191" s="40">
        <f>Data!E192*Calculation!$B$6</f>
        <v>0</v>
      </c>
      <c r="F191" s="40">
        <f>Data!F192*Calculation!$B$6</f>
        <v>0</v>
      </c>
      <c r="G191" s="40">
        <f>Data!G192*Calculation!$B$7</f>
        <v>0</v>
      </c>
      <c r="H191" s="40">
        <f>Data!H192*Calculation!$B$7</f>
        <v>0</v>
      </c>
      <c r="I191" s="40">
        <f>Data!I192*Calculation!$B$7</f>
        <v>0</v>
      </c>
      <c r="J191" s="40">
        <f>Data!J192*Calculation!$B$7</f>
        <v>0</v>
      </c>
      <c r="K191" s="40">
        <f>Data!K192*Calculation!$B$9</f>
        <v>1</v>
      </c>
      <c r="L191" s="40">
        <f>Data!L192*Calculation!$B$9</f>
        <v>0</v>
      </c>
      <c r="M191" s="40">
        <f>Data!M192*Calculation!$B$9</f>
        <v>0</v>
      </c>
      <c r="N191" s="40">
        <f>Data!N192*Calculation!$B$9</f>
        <v>1</v>
      </c>
      <c r="O191" s="40">
        <f>Data!O192*Calculation!$B$11</f>
        <v>0</v>
      </c>
      <c r="P191" s="40">
        <f>Data!P192*Calculation!$B$11</f>
        <v>0</v>
      </c>
      <c r="Q191" s="40">
        <f>Data!Q192*Calculation!$B$11</f>
        <v>0</v>
      </c>
      <c r="R191" s="40">
        <f>Data!R192*Calculation!$B$11</f>
        <v>0</v>
      </c>
      <c r="S191" s="40">
        <f>Data!S192*Calculation!$B$13</f>
        <v>3</v>
      </c>
      <c r="T191" s="40">
        <f>Data!T192*Calculation!$B$13</f>
        <v>3</v>
      </c>
      <c r="U191" s="40">
        <f>Data!U192*Calculation!$B$13</f>
        <v>0</v>
      </c>
      <c r="V191" s="40">
        <f>Data!V192*Calculation!$B$13</f>
        <v>0</v>
      </c>
      <c r="W191" s="40">
        <f>Data!W192</f>
        <v>1</v>
      </c>
      <c r="X191" s="40">
        <f>Data!X192</f>
        <v>1</v>
      </c>
      <c r="Y191" s="40">
        <f>Data!Y192</f>
        <v>0</v>
      </c>
      <c r="Z191" s="40">
        <f>Data!Z192</f>
        <v>0</v>
      </c>
      <c r="AA191" s="40">
        <f>Data!AA192*Calculation!$B$15*Input!$B$12</f>
        <v>15</v>
      </c>
      <c r="AB191" s="40">
        <f>Data!AB192*Calculation!$B$15*Input!$B$12</f>
        <v>15</v>
      </c>
      <c r="AC191" s="40">
        <f>Data!AC192*Calculation!$B$15*Input!$B$12</f>
        <v>0</v>
      </c>
      <c r="AD191" s="40">
        <f>Data!AD192*Calculation!$B$15*Input!$B$12</f>
        <v>0</v>
      </c>
    </row>
    <row r="192" spans="1:30" x14ac:dyDescent="0.25">
      <c r="A192" s="39">
        <f>Data!A192</f>
        <v>189</v>
      </c>
      <c r="B192" s="40">
        <f>Data!B193</f>
        <v>189</v>
      </c>
      <c r="C192" s="40">
        <f>Data!C193*Calculation!$B$6</f>
        <v>0</v>
      </c>
      <c r="D192" s="40">
        <f>Data!D193*Calculation!$B$6</f>
        <v>1</v>
      </c>
      <c r="E192" s="40">
        <f>Data!E193*Calculation!$B$6</f>
        <v>0</v>
      </c>
      <c r="F192" s="40">
        <f>Data!F193*Calculation!$B$6</f>
        <v>0</v>
      </c>
      <c r="G192" s="40">
        <f>Data!G193*Calculation!$B$7</f>
        <v>0</v>
      </c>
      <c r="H192" s="40">
        <f>Data!H193*Calculation!$B$7</f>
        <v>0</v>
      </c>
      <c r="I192" s="40">
        <f>Data!I193*Calculation!$B$7</f>
        <v>0</v>
      </c>
      <c r="J192" s="40">
        <f>Data!J193*Calculation!$B$7</f>
        <v>0</v>
      </c>
      <c r="K192" s="40">
        <f>Data!K193*Calculation!$B$9</f>
        <v>1</v>
      </c>
      <c r="L192" s="40">
        <f>Data!L193*Calculation!$B$9</f>
        <v>0</v>
      </c>
      <c r="M192" s="40">
        <f>Data!M193*Calculation!$B$9</f>
        <v>0</v>
      </c>
      <c r="N192" s="40">
        <f>Data!N193*Calculation!$B$9</f>
        <v>1</v>
      </c>
      <c r="O192" s="40">
        <f>Data!O193*Calculation!$B$11</f>
        <v>0</v>
      </c>
      <c r="P192" s="40">
        <f>Data!P193*Calculation!$B$11</f>
        <v>0</v>
      </c>
      <c r="Q192" s="40">
        <f>Data!Q193*Calculation!$B$11</f>
        <v>0</v>
      </c>
      <c r="R192" s="40">
        <f>Data!R193*Calculation!$B$11</f>
        <v>0</v>
      </c>
      <c r="S192" s="40">
        <f>Data!S193*Calculation!$B$13</f>
        <v>3</v>
      </c>
      <c r="T192" s="40">
        <f>Data!T193*Calculation!$B$13</f>
        <v>3</v>
      </c>
      <c r="U192" s="40">
        <f>Data!U193*Calculation!$B$13</f>
        <v>0</v>
      </c>
      <c r="V192" s="40">
        <f>Data!V193*Calculation!$B$13</f>
        <v>0</v>
      </c>
      <c r="W192" s="40">
        <f>Data!W193</f>
        <v>1</v>
      </c>
      <c r="X192" s="40">
        <f>Data!X193</f>
        <v>1</v>
      </c>
      <c r="Y192" s="40">
        <f>Data!Y193</f>
        <v>0</v>
      </c>
      <c r="Z192" s="40">
        <f>Data!Z193</f>
        <v>0</v>
      </c>
      <c r="AA192" s="40">
        <f>Data!AA193*Calculation!$B$15*Input!$B$12</f>
        <v>15</v>
      </c>
      <c r="AB192" s="40">
        <f>Data!AB193*Calculation!$B$15*Input!$B$12</f>
        <v>15</v>
      </c>
      <c r="AC192" s="40">
        <f>Data!AC193*Calculation!$B$15*Input!$B$12</f>
        <v>0</v>
      </c>
      <c r="AD192" s="40">
        <f>Data!AD193*Calculation!$B$15*Input!$B$12</f>
        <v>0</v>
      </c>
    </row>
    <row r="193" spans="1:30" x14ac:dyDescent="0.25">
      <c r="A193" s="39">
        <f>Data!A193</f>
        <v>190</v>
      </c>
      <c r="B193" s="40">
        <f>Data!B194</f>
        <v>190</v>
      </c>
      <c r="C193" s="40">
        <f>Data!C194*Calculation!$B$6</f>
        <v>0</v>
      </c>
      <c r="D193" s="40">
        <f>Data!D194*Calculation!$B$6</f>
        <v>1</v>
      </c>
      <c r="E193" s="40">
        <f>Data!E194*Calculation!$B$6</f>
        <v>0</v>
      </c>
      <c r="F193" s="40">
        <f>Data!F194*Calculation!$B$6</f>
        <v>0</v>
      </c>
      <c r="G193" s="40">
        <f>Data!G194*Calculation!$B$7</f>
        <v>0</v>
      </c>
      <c r="H193" s="40">
        <f>Data!H194*Calculation!$B$7</f>
        <v>0</v>
      </c>
      <c r="I193" s="40">
        <f>Data!I194*Calculation!$B$7</f>
        <v>0</v>
      </c>
      <c r="J193" s="40">
        <f>Data!J194*Calculation!$B$7</f>
        <v>0</v>
      </c>
      <c r="K193" s="40">
        <f>Data!K194*Calculation!$B$9</f>
        <v>1</v>
      </c>
      <c r="L193" s="40">
        <f>Data!L194*Calculation!$B$9</f>
        <v>0</v>
      </c>
      <c r="M193" s="40">
        <f>Data!M194*Calculation!$B$9</f>
        <v>1</v>
      </c>
      <c r="N193" s="40">
        <f>Data!N194*Calculation!$B$9</f>
        <v>1</v>
      </c>
      <c r="O193" s="40">
        <f>Data!O194*Calculation!$B$11</f>
        <v>0</v>
      </c>
      <c r="P193" s="40">
        <f>Data!P194*Calculation!$B$11</f>
        <v>0</v>
      </c>
      <c r="Q193" s="40">
        <f>Data!Q194*Calculation!$B$11</f>
        <v>0</v>
      </c>
      <c r="R193" s="40">
        <f>Data!R194*Calculation!$B$11</f>
        <v>0</v>
      </c>
      <c r="S193" s="40">
        <f>Data!S194*Calculation!$B$13</f>
        <v>3</v>
      </c>
      <c r="T193" s="40">
        <f>Data!T194*Calculation!$B$13</f>
        <v>3</v>
      </c>
      <c r="U193" s="40">
        <f>Data!U194*Calculation!$B$13</f>
        <v>3</v>
      </c>
      <c r="V193" s="40">
        <f>Data!V194*Calculation!$B$13</f>
        <v>0</v>
      </c>
      <c r="W193" s="40">
        <f>Data!W194</f>
        <v>1</v>
      </c>
      <c r="X193" s="40">
        <f>Data!X194</f>
        <v>1</v>
      </c>
      <c r="Y193" s="40">
        <f>Data!Y194</f>
        <v>0</v>
      </c>
      <c r="Z193" s="40">
        <f>Data!Z194</f>
        <v>0</v>
      </c>
      <c r="AA193" s="40">
        <f>Data!AA194*Calculation!$B$15*Input!$B$12</f>
        <v>15</v>
      </c>
      <c r="AB193" s="40">
        <f>Data!AB194*Calculation!$B$15*Input!$B$12</f>
        <v>15</v>
      </c>
      <c r="AC193" s="40">
        <f>Data!AC194*Calculation!$B$15*Input!$B$12</f>
        <v>0</v>
      </c>
      <c r="AD193" s="40">
        <f>Data!AD194*Calculation!$B$15*Input!$B$12</f>
        <v>0</v>
      </c>
    </row>
    <row r="194" spans="1:30" x14ac:dyDescent="0.25">
      <c r="A194" s="39">
        <f>Data!A194</f>
        <v>191</v>
      </c>
      <c r="B194" s="40">
        <f>Data!B195</f>
        <v>191</v>
      </c>
      <c r="C194" s="40">
        <f>Data!C195*Calculation!$B$6</f>
        <v>0</v>
      </c>
      <c r="D194" s="40">
        <f>Data!D195*Calculation!$B$6</f>
        <v>1</v>
      </c>
      <c r="E194" s="40">
        <f>Data!E195*Calculation!$B$6</f>
        <v>0</v>
      </c>
      <c r="F194" s="40">
        <f>Data!F195*Calculation!$B$6</f>
        <v>0</v>
      </c>
      <c r="G194" s="40">
        <f>Data!G195*Calculation!$B$7</f>
        <v>0</v>
      </c>
      <c r="H194" s="40">
        <f>Data!H195*Calculation!$B$7</f>
        <v>0</v>
      </c>
      <c r="I194" s="40">
        <f>Data!I195*Calculation!$B$7</f>
        <v>0</v>
      </c>
      <c r="J194" s="40">
        <f>Data!J195*Calculation!$B$7</f>
        <v>0</v>
      </c>
      <c r="K194" s="40">
        <f>Data!K195*Calculation!$B$9</f>
        <v>1</v>
      </c>
      <c r="L194" s="40">
        <f>Data!L195*Calculation!$B$9</f>
        <v>0</v>
      </c>
      <c r="M194" s="40">
        <f>Data!M195*Calculation!$B$9</f>
        <v>0</v>
      </c>
      <c r="N194" s="40">
        <f>Data!N195*Calculation!$B$9</f>
        <v>1</v>
      </c>
      <c r="O194" s="40">
        <f>Data!O195*Calculation!$B$11</f>
        <v>0</v>
      </c>
      <c r="P194" s="40">
        <f>Data!P195*Calculation!$B$11</f>
        <v>0</v>
      </c>
      <c r="Q194" s="40">
        <f>Data!Q195*Calculation!$B$11</f>
        <v>0</v>
      </c>
      <c r="R194" s="40">
        <f>Data!R195*Calculation!$B$11</f>
        <v>0</v>
      </c>
      <c r="S194" s="40">
        <f>Data!S195*Calculation!$B$13</f>
        <v>3</v>
      </c>
      <c r="T194" s="40">
        <f>Data!T195*Calculation!$B$13</f>
        <v>3</v>
      </c>
      <c r="U194" s="40">
        <f>Data!U195*Calculation!$B$13</f>
        <v>0</v>
      </c>
      <c r="V194" s="40">
        <f>Data!V195*Calculation!$B$13</f>
        <v>0</v>
      </c>
      <c r="W194" s="40">
        <f>Data!W195</f>
        <v>1</v>
      </c>
      <c r="X194" s="40">
        <f>Data!X195</f>
        <v>1</v>
      </c>
      <c r="Y194" s="40">
        <f>Data!Y195</f>
        <v>0</v>
      </c>
      <c r="Z194" s="40">
        <f>Data!Z195</f>
        <v>0</v>
      </c>
      <c r="AA194" s="40">
        <f>Data!AA195*Calculation!$B$15*Input!$B$12</f>
        <v>15</v>
      </c>
      <c r="AB194" s="40">
        <f>Data!AB195*Calculation!$B$15*Input!$B$12</f>
        <v>15</v>
      </c>
      <c r="AC194" s="40">
        <f>Data!AC195*Calculation!$B$15*Input!$B$12</f>
        <v>0</v>
      </c>
      <c r="AD194" s="40">
        <f>Data!AD195*Calculation!$B$15*Input!$B$12</f>
        <v>0</v>
      </c>
    </row>
    <row r="195" spans="1:30" x14ac:dyDescent="0.25">
      <c r="A195" s="39">
        <f>Data!A195</f>
        <v>192</v>
      </c>
      <c r="B195" s="40">
        <f>Data!B196</f>
        <v>192</v>
      </c>
      <c r="C195" s="40">
        <f>Data!C196*Calculation!$B$6</f>
        <v>0</v>
      </c>
      <c r="D195" s="40">
        <f>Data!D196*Calculation!$B$6</f>
        <v>1</v>
      </c>
      <c r="E195" s="40">
        <f>Data!E196*Calculation!$B$6</f>
        <v>0</v>
      </c>
      <c r="F195" s="40">
        <f>Data!F196*Calculation!$B$6</f>
        <v>0</v>
      </c>
      <c r="G195" s="40">
        <f>Data!G196*Calculation!$B$7</f>
        <v>0</v>
      </c>
      <c r="H195" s="40">
        <f>Data!H196*Calculation!$B$7</f>
        <v>0</v>
      </c>
      <c r="I195" s="40">
        <f>Data!I196*Calculation!$B$7</f>
        <v>0</v>
      </c>
      <c r="J195" s="40">
        <f>Data!J196*Calculation!$B$7</f>
        <v>0</v>
      </c>
      <c r="K195" s="40">
        <f>Data!K196*Calculation!$B$9</f>
        <v>1</v>
      </c>
      <c r="L195" s="40">
        <f>Data!L196*Calculation!$B$9</f>
        <v>0</v>
      </c>
      <c r="M195" s="40">
        <f>Data!M196*Calculation!$B$9</f>
        <v>0</v>
      </c>
      <c r="N195" s="40">
        <f>Data!N196*Calculation!$B$9</f>
        <v>1</v>
      </c>
      <c r="O195" s="40">
        <f>Data!O196*Calculation!$B$11</f>
        <v>0</v>
      </c>
      <c r="P195" s="40">
        <f>Data!P196*Calculation!$B$11</f>
        <v>0</v>
      </c>
      <c r="Q195" s="40">
        <f>Data!Q196*Calculation!$B$11</f>
        <v>0</v>
      </c>
      <c r="R195" s="40">
        <f>Data!R196*Calculation!$B$11</f>
        <v>0</v>
      </c>
      <c r="S195" s="40">
        <f>Data!S196*Calculation!$B$13</f>
        <v>3</v>
      </c>
      <c r="T195" s="40">
        <f>Data!T196*Calculation!$B$13</f>
        <v>3</v>
      </c>
      <c r="U195" s="40">
        <f>Data!U196*Calculation!$B$13</f>
        <v>0</v>
      </c>
      <c r="V195" s="40">
        <f>Data!V196*Calculation!$B$13</f>
        <v>0</v>
      </c>
      <c r="W195" s="40">
        <f>Data!W196</f>
        <v>1</v>
      </c>
      <c r="X195" s="40">
        <f>Data!X196</f>
        <v>1</v>
      </c>
      <c r="Y195" s="40">
        <f>Data!Y196</f>
        <v>0</v>
      </c>
      <c r="Z195" s="40">
        <f>Data!Z196</f>
        <v>0</v>
      </c>
      <c r="AA195" s="40">
        <f>Data!AA196*Calculation!$B$15*Input!$B$12</f>
        <v>15</v>
      </c>
      <c r="AB195" s="40">
        <f>Data!AB196*Calculation!$B$15*Input!$B$12</f>
        <v>15</v>
      </c>
      <c r="AC195" s="40">
        <f>Data!AC196*Calculation!$B$15*Input!$B$12</f>
        <v>0</v>
      </c>
      <c r="AD195" s="40">
        <f>Data!AD196*Calculation!$B$15*Input!$B$12</f>
        <v>0</v>
      </c>
    </row>
    <row r="196" spans="1:30" x14ac:dyDescent="0.25">
      <c r="A196" s="39">
        <f>Data!A196</f>
        <v>193</v>
      </c>
      <c r="B196" s="40">
        <f>Data!B197</f>
        <v>193</v>
      </c>
      <c r="C196" s="40">
        <f>Data!C197*Calculation!$B$6</f>
        <v>0</v>
      </c>
      <c r="D196" s="40">
        <f>Data!D197*Calculation!$B$6</f>
        <v>1</v>
      </c>
      <c r="E196" s="40">
        <f>Data!E197*Calculation!$B$6</f>
        <v>0</v>
      </c>
      <c r="F196" s="40">
        <f>Data!F197*Calculation!$B$6</f>
        <v>0</v>
      </c>
      <c r="G196" s="40">
        <f>Data!G197*Calculation!$B$7</f>
        <v>0</v>
      </c>
      <c r="H196" s="40">
        <f>Data!H197*Calculation!$B$7</f>
        <v>0</v>
      </c>
      <c r="I196" s="40">
        <f>Data!I197*Calculation!$B$7</f>
        <v>0</v>
      </c>
      <c r="J196" s="40">
        <f>Data!J197*Calculation!$B$7</f>
        <v>0</v>
      </c>
      <c r="K196" s="40">
        <f>Data!K197*Calculation!$B$9</f>
        <v>1</v>
      </c>
      <c r="L196" s="40">
        <f>Data!L197*Calculation!$B$9</f>
        <v>0</v>
      </c>
      <c r="M196" s="40">
        <f>Data!M197*Calculation!$B$9</f>
        <v>0</v>
      </c>
      <c r="N196" s="40">
        <f>Data!N197*Calculation!$B$9</f>
        <v>1</v>
      </c>
      <c r="O196" s="40">
        <f>Data!O197*Calculation!$B$11</f>
        <v>0</v>
      </c>
      <c r="P196" s="40">
        <f>Data!P197*Calculation!$B$11</f>
        <v>0</v>
      </c>
      <c r="Q196" s="40">
        <f>Data!Q197*Calculation!$B$11</f>
        <v>0</v>
      </c>
      <c r="R196" s="40">
        <f>Data!R197*Calculation!$B$11</f>
        <v>0</v>
      </c>
      <c r="S196" s="40">
        <f>Data!S197*Calculation!$B$13</f>
        <v>3</v>
      </c>
      <c r="T196" s="40">
        <f>Data!T197*Calculation!$B$13</f>
        <v>3</v>
      </c>
      <c r="U196" s="40">
        <f>Data!U197*Calculation!$B$13</f>
        <v>0</v>
      </c>
      <c r="V196" s="40">
        <f>Data!V197*Calculation!$B$13</f>
        <v>0</v>
      </c>
      <c r="W196" s="40">
        <f>Data!W197</f>
        <v>1</v>
      </c>
      <c r="X196" s="40">
        <f>Data!X197</f>
        <v>1</v>
      </c>
      <c r="Y196" s="40">
        <f>Data!Y197</f>
        <v>0</v>
      </c>
      <c r="Z196" s="40">
        <f>Data!Z197</f>
        <v>0</v>
      </c>
      <c r="AA196" s="40">
        <f>Data!AA197*Calculation!$B$15*Input!$B$12</f>
        <v>15</v>
      </c>
      <c r="AB196" s="40">
        <f>Data!AB197*Calculation!$B$15*Input!$B$12</f>
        <v>15</v>
      </c>
      <c r="AC196" s="40">
        <f>Data!AC197*Calculation!$B$15*Input!$B$12</f>
        <v>0</v>
      </c>
      <c r="AD196" s="40">
        <f>Data!AD197*Calculation!$B$15*Input!$B$12</f>
        <v>0</v>
      </c>
    </row>
    <row r="197" spans="1:30" x14ac:dyDescent="0.25">
      <c r="A197" s="39">
        <f>Data!A197</f>
        <v>194</v>
      </c>
      <c r="B197" s="40">
        <f>Data!B198</f>
        <v>194</v>
      </c>
      <c r="C197" s="40">
        <f>Data!C198*Calculation!$B$6</f>
        <v>0</v>
      </c>
      <c r="D197" s="40">
        <f>Data!D198*Calculation!$B$6</f>
        <v>1</v>
      </c>
      <c r="E197" s="40">
        <f>Data!E198*Calculation!$B$6</f>
        <v>0</v>
      </c>
      <c r="F197" s="40">
        <f>Data!F198*Calculation!$B$6</f>
        <v>0</v>
      </c>
      <c r="G197" s="40">
        <f>Data!G198*Calculation!$B$7</f>
        <v>0</v>
      </c>
      <c r="H197" s="40">
        <f>Data!H198*Calculation!$B$7</f>
        <v>0</v>
      </c>
      <c r="I197" s="40">
        <f>Data!I198*Calculation!$B$7</f>
        <v>0</v>
      </c>
      <c r="J197" s="40">
        <f>Data!J198*Calculation!$B$7</f>
        <v>0</v>
      </c>
      <c r="K197" s="40">
        <f>Data!K198*Calculation!$B$9</f>
        <v>1</v>
      </c>
      <c r="L197" s="40">
        <f>Data!L198*Calculation!$B$9</f>
        <v>0</v>
      </c>
      <c r="M197" s="40">
        <f>Data!M198*Calculation!$B$9</f>
        <v>0</v>
      </c>
      <c r="N197" s="40">
        <f>Data!N198*Calculation!$B$9</f>
        <v>1</v>
      </c>
      <c r="O197" s="40">
        <f>Data!O198*Calculation!$B$11</f>
        <v>0</v>
      </c>
      <c r="P197" s="40">
        <f>Data!P198*Calculation!$B$11</f>
        <v>0</v>
      </c>
      <c r="Q197" s="40">
        <f>Data!Q198*Calculation!$B$11</f>
        <v>0</v>
      </c>
      <c r="R197" s="40">
        <f>Data!R198*Calculation!$B$11</f>
        <v>0</v>
      </c>
      <c r="S197" s="40">
        <f>Data!S198*Calculation!$B$13</f>
        <v>3</v>
      </c>
      <c r="T197" s="40">
        <f>Data!T198*Calculation!$B$13</f>
        <v>3</v>
      </c>
      <c r="U197" s="40">
        <f>Data!U198*Calculation!$B$13</f>
        <v>0</v>
      </c>
      <c r="V197" s="40">
        <f>Data!V198*Calculation!$B$13</f>
        <v>0</v>
      </c>
      <c r="W197" s="40">
        <f>Data!W198</f>
        <v>1</v>
      </c>
      <c r="X197" s="40">
        <f>Data!X198</f>
        <v>1</v>
      </c>
      <c r="Y197" s="40">
        <f>Data!Y198</f>
        <v>0</v>
      </c>
      <c r="Z197" s="40">
        <f>Data!Z198</f>
        <v>0</v>
      </c>
      <c r="AA197" s="40">
        <f>Data!AA198*Calculation!$B$15*Input!$B$12</f>
        <v>15</v>
      </c>
      <c r="AB197" s="40">
        <f>Data!AB198*Calculation!$B$15*Input!$B$12</f>
        <v>15</v>
      </c>
      <c r="AC197" s="40">
        <f>Data!AC198*Calculation!$B$15*Input!$B$12</f>
        <v>0</v>
      </c>
      <c r="AD197" s="40">
        <f>Data!AD198*Calculation!$B$15*Input!$B$12</f>
        <v>0</v>
      </c>
    </row>
    <row r="198" spans="1:30" x14ac:dyDescent="0.25">
      <c r="A198" s="39">
        <f>Data!A198</f>
        <v>195</v>
      </c>
      <c r="B198" s="40">
        <f>Data!B199</f>
        <v>195</v>
      </c>
      <c r="C198" s="40">
        <f>Data!C199*Calculation!$B$6</f>
        <v>0</v>
      </c>
      <c r="D198" s="40">
        <f>Data!D199*Calculation!$B$6</f>
        <v>1</v>
      </c>
      <c r="E198" s="40">
        <f>Data!E199*Calculation!$B$6</f>
        <v>0</v>
      </c>
      <c r="F198" s="40">
        <f>Data!F199*Calculation!$B$6</f>
        <v>0</v>
      </c>
      <c r="G198" s="40">
        <f>Data!G199*Calculation!$B$7</f>
        <v>0</v>
      </c>
      <c r="H198" s="40">
        <f>Data!H199*Calculation!$B$7</f>
        <v>0</v>
      </c>
      <c r="I198" s="40">
        <f>Data!I199*Calculation!$B$7</f>
        <v>0</v>
      </c>
      <c r="J198" s="40">
        <f>Data!J199*Calculation!$B$7</f>
        <v>0</v>
      </c>
      <c r="K198" s="40">
        <f>Data!K199*Calculation!$B$9</f>
        <v>1</v>
      </c>
      <c r="L198" s="40">
        <f>Data!L199*Calculation!$B$9</f>
        <v>0</v>
      </c>
      <c r="M198" s="40">
        <f>Data!M199*Calculation!$B$9</f>
        <v>0</v>
      </c>
      <c r="N198" s="40">
        <f>Data!N199*Calculation!$B$9</f>
        <v>1</v>
      </c>
      <c r="O198" s="40">
        <f>Data!O199*Calculation!$B$11</f>
        <v>0</v>
      </c>
      <c r="P198" s="40">
        <f>Data!P199*Calculation!$B$11</f>
        <v>0</v>
      </c>
      <c r="Q198" s="40">
        <f>Data!Q199*Calculation!$B$11</f>
        <v>0</v>
      </c>
      <c r="R198" s="40">
        <f>Data!R199*Calculation!$B$11</f>
        <v>0</v>
      </c>
      <c r="S198" s="40">
        <f>Data!S199*Calculation!$B$13</f>
        <v>3</v>
      </c>
      <c r="T198" s="40">
        <f>Data!T199*Calculation!$B$13</f>
        <v>3</v>
      </c>
      <c r="U198" s="40">
        <f>Data!U199*Calculation!$B$13</f>
        <v>0</v>
      </c>
      <c r="V198" s="40">
        <f>Data!V199*Calculation!$B$13</f>
        <v>0</v>
      </c>
      <c r="W198" s="40">
        <f>Data!W199</f>
        <v>1</v>
      </c>
      <c r="X198" s="40">
        <f>Data!X199</f>
        <v>1</v>
      </c>
      <c r="Y198" s="40">
        <f>Data!Y199</f>
        <v>0</v>
      </c>
      <c r="Z198" s="40">
        <f>Data!Z199</f>
        <v>0</v>
      </c>
      <c r="AA198" s="40">
        <f>Data!AA199*Calculation!$B$15*Input!$B$12</f>
        <v>15</v>
      </c>
      <c r="AB198" s="40">
        <f>Data!AB199*Calculation!$B$15*Input!$B$12</f>
        <v>15</v>
      </c>
      <c r="AC198" s="40">
        <f>Data!AC199*Calculation!$B$15*Input!$B$12</f>
        <v>0</v>
      </c>
      <c r="AD198" s="40">
        <f>Data!AD199*Calculation!$B$15*Input!$B$12</f>
        <v>0</v>
      </c>
    </row>
    <row r="199" spans="1:30" x14ac:dyDescent="0.25">
      <c r="A199" s="39">
        <f>Data!A199</f>
        <v>196</v>
      </c>
      <c r="B199" s="40">
        <f>Data!B200</f>
        <v>196</v>
      </c>
      <c r="C199" s="40">
        <f>Data!C200*Calculation!$B$6</f>
        <v>0</v>
      </c>
      <c r="D199" s="40">
        <f>Data!D200*Calculation!$B$6</f>
        <v>1</v>
      </c>
      <c r="E199" s="40">
        <f>Data!E200*Calculation!$B$6</f>
        <v>0</v>
      </c>
      <c r="F199" s="40">
        <f>Data!F200*Calculation!$B$6</f>
        <v>0</v>
      </c>
      <c r="G199" s="40">
        <f>Data!G200*Calculation!$B$7</f>
        <v>0</v>
      </c>
      <c r="H199" s="40">
        <f>Data!H200*Calculation!$B$7</f>
        <v>0</v>
      </c>
      <c r="I199" s="40">
        <f>Data!I200*Calculation!$B$7</f>
        <v>0</v>
      </c>
      <c r="J199" s="40">
        <f>Data!J200*Calculation!$B$7</f>
        <v>0</v>
      </c>
      <c r="K199" s="40">
        <f>Data!K200*Calculation!$B$9</f>
        <v>1</v>
      </c>
      <c r="L199" s="40">
        <f>Data!L200*Calculation!$B$9</f>
        <v>0</v>
      </c>
      <c r="M199" s="40">
        <f>Data!M200*Calculation!$B$9</f>
        <v>0</v>
      </c>
      <c r="N199" s="40">
        <f>Data!N200*Calculation!$B$9</f>
        <v>1</v>
      </c>
      <c r="O199" s="40">
        <f>Data!O200*Calculation!$B$11</f>
        <v>0</v>
      </c>
      <c r="P199" s="40">
        <f>Data!P200*Calculation!$B$11</f>
        <v>0</v>
      </c>
      <c r="Q199" s="40">
        <f>Data!Q200*Calculation!$B$11</f>
        <v>0</v>
      </c>
      <c r="R199" s="40">
        <f>Data!R200*Calculation!$B$11</f>
        <v>0</v>
      </c>
      <c r="S199" s="40">
        <f>Data!S200*Calculation!$B$13</f>
        <v>3</v>
      </c>
      <c r="T199" s="40">
        <f>Data!T200*Calculation!$B$13</f>
        <v>3</v>
      </c>
      <c r="U199" s="40">
        <f>Data!U200*Calculation!$B$13</f>
        <v>0</v>
      </c>
      <c r="V199" s="40">
        <f>Data!V200*Calculation!$B$13</f>
        <v>0</v>
      </c>
      <c r="W199" s="40">
        <f>Data!W200</f>
        <v>1</v>
      </c>
      <c r="X199" s="40">
        <f>Data!X200</f>
        <v>1</v>
      </c>
      <c r="Y199" s="40">
        <f>Data!Y200</f>
        <v>0</v>
      </c>
      <c r="Z199" s="40">
        <f>Data!Z200</f>
        <v>0</v>
      </c>
      <c r="AA199" s="40">
        <f>Data!AA200*Calculation!$B$15*Input!$B$12</f>
        <v>15</v>
      </c>
      <c r="AB199" s="40">
        <f>Data!AB200*Calculation!$B$15*Input!$B$12</f>
        <v>15</v>
      </c>
      <c r="AC199" s="40">
        <f>Data!AC200*Calculation!$B$15*Input!$B$12</f>
        <v>0</v>
      </c>
      <c r="AD199" s="40">
        <f>Data!AD200*Calculation!$B$15*Input!$B$12</f>
        <v>0</v>
      </c>
    </row>
    <row r="200" spans="1:30" x14ac:dyDescent="0.25">
      <c r="A200" s="39">
        <f>Data!A200</f>
        <v>197</v>
      </c>
      <c r="B200" s="40">
        <f>Data!B201</f>
        <v>197</v>
      </c>
      <c r="C200" s="40">
        <f>Data!C201*Calculation!$B$6</f>
        <v>0</v>
      </c>
      <c r="D200" s="40">
        <f>Data!D201*Calculation!$B$6</f>
        <v>1</v>
      </c>
      <c r="E200" s="40">
        <f>Data!E201*Calculation!$B$6</f>
        <v>0</v>
      </c>
      <c r="F200" s="40">
        <f>Data!F201*Calculation!$B$6</f>
        <v>0</v>
      </c>
      <c r="G200" s="40">
        <f>Data!G201*Calculation!$B$7</f>
        <v>0</v>
      </c>
      <c r="H200" s="40">
        <f>Data!H201*Calculation!$B$7</f>
        <v>0</v>
      </c>
      <c r="I200" s="40">
        <f>Data!I201*Calculation!$B$7</f>
        <v>0</v>
      </c>
      <c r="J200" s="40">
        <f>Data!J201*Calculation!$B$7</f>
        <v>0</v>
      </c>
      <c r="K200" s="40">
        <f>Data!K201*Calculation!$B$9</f>
        <v>1</v>
      </c>
      <c r="L200" s="40">
        <f>Data!L201*Calculation!$B$9</f>
        <v>0</v>
      </c>
      <c r="M200" s="40">
        <f>Data!M201*Calculation!$B$9</f>
        <v>1</v>
      </c>
      <c r="N200" s="40">
        <f>Data!N201*Calculation!$B$9</f>
        <v>1</v>
      </c>
      <c r="O200" s="40">
        <f>Data!O201*Calculation!$B$11</f>
        <v>0</v>
      </c>
      <c r="P200" s="40">
        <f>Data!P201*Calculation!$B$11</f>
        <v>0</v>
      </c>
      <c r="Q200" s="40">
        <f>Data!Q201*Calculation!$B$11</f>
        <v>0</v>
      </c>
      <c r="R200" s="40">
        <f>Data!R201*Calculation!$B$11</f>
        <v>0</v>
      </c>
      <c r="S200" s="40">
        <f>Data!S201*Calculation!$B$13</f>
        <v>3</v>
      </c>
      <c r="T200" s="40">
        <f>Data!T201*Calculation!$B$13</f>
        <v>3</v>
      </c>
      <c r="U200" s="40">
        <f>Data!U201*Calculation!$B$13</f>
        <v>3</v>
      </c>
      <c r="V200" s="40">
        <f>Data!V201*Calculation!$B$13</f>
        <v>0</v>
      </c>
      <c r="W200" s="40">
        <f>Data!W201</f>
        <v>1</v>
      </c>
      <c r="X200" s="40">
        <f>Data!X201</f>
        <v>1</v>
      </c>
      <c r="Y200" s="40">
        <f>Data!Y201</f>
        <v>0</v>
      </c>
      <c r="Z200" s="40">
        <f>Data!Z201</f>
        <v>0</v>
      </c>
      <c r="AA200" s="40">
        <f>Data!AA201*Calculation!$B$15*Input!$B$12</f>
        <v>15</v>
      </c>
      <c r="AB200" s="40">
        <f>Data!AB201*Calculation!$B$15*Input!$B$12</f>
        <v>15</v>
      </c>
      <c r="AC200" s="40">
        <f>Data!AC201*Calculation!$B$15*Input!$B$12</f>
        <v>0</v>
      </c>
      <c r="AD200" s="40">
        <f>Data!AD201*Calculation!$B$15*Input!$B$12</f>
        <v>0</v>
      </c>
    </row>
    <row r="201" spans="1:30" x14ac:dyDescent="0.25">
      <c r="A201" s="39">
        <f>Data!A201</f>
        <v>198</v>
      </c>
      <c r="B201" s="40">
        <f>Data!B202</f>
        <v>198</v>
      </c>
      <c r="C201" s="40">
        <f>Data!C202*Calculation!$B$6</f>
        <v>0</v>
      </c>
      <c r="D201" s="40">
        <f>Data!D202*Calculation!$B$6</f>
        <v>1</v>
      </c>
      <c r="E201" s="40">
        <f>Data!E202*Calculation!$B$6</f>
        <v>0</v>
      </c>
      <c r="F201" s="40">
        <f>Data!F202*Calculation!$B$6</f>
        <v>0</v>
      </c>
      <c r="G201" s="40">
        <f>Data!G202*Calculation!$B$7</f>
        <v>0</v>
      </c>
      <c r="H201" s="40">
        <f>Data!H202*Calculation!$B$7</f>
        <v>0</v>
      </c>
      <c r="I201" s="40">
        <f>Data!I202*Calculation!$B$7</f>
        <v>0</v>
      </c>
      <c r="J201" s="40">
        <f>Data!J202*Calculation!$B$7</f>
        <v>0</v>
      </c>
      <c r="K201" s="40">
        <f>Data!K202*Calculation!$B$9</f>
        <v>1</v>
      </c>
      <c r="L201" s="40">
        <f>Data!L202*Calculation!$B$9</f>
        <v>0</v>
      </c>
      <c r="M201" s="40">
        <f>Data!M202*Calculation!$B$9</f>
        <v>0</v>
      </c>
      <c r="N201" s="40">
        <f>Data!N202*Calculation!$B$9</f>
        <v>1</v>
      </c>
      <c r="O201" s="40">
        <f>Data!O202*Calculation!$B$11</f>
        <v>0</v>
      </c>
      <c r="P201" s="40">
        <f>Data!P202*Calculation!$B$11</f>
        <v>0</v>
      </c>
      <c r="Q201" s="40">
        <f>Data!Q202*Calculation!$B$11</f>
        <v>0</v>
      </c>
      <c r="R201" s="40">
        <f>Data!R202*Calculation!$B$11</f>
        <v>0</v>
      </c>
      <c r="S201" s="40">
        <f>Data!S202*Calculation!$B$13</f>
        <v>3</v>
      </c>
      <c r="T201" s="40">
        <f>Data!T202*Calculation!$B$13</f>
        <v>3</v>
      </c>
      <c r="U201" s="40">
        <f>Data!U202*Calculation!$B$13</f>
        <v>0</v>
      </c>
      <c r="V201" s="40">
        <f>Data!V202*Calculation!$B$13</f>
        <v>0</v>
      </c>
      <c r="W201" s="40">
        <f>Data!W202</f>
        <v>1</v>
      </c>
      <c r="X201" s="40">
        <f>Data!X202</f>
        <v>1</v>
      </c>
      <c r="Y201" s="40">
        <f>Data!Y202</f>
        <v>0</v>
      </c>
      <c r="Z201" s="40">
        <f>Data!Z202</f>
        <v>0</v>
      </c>
      <c r="AA201" s="40">
        <f>Data!AA202*Calculation!$B$15*Input!$B$12</f>
        <v>15</v>
      </c>
      <c r="AB201" s="40">
        <f>Data!AB202*Calculation!$B$15*Input!$B$12</f>
        <v>15</v>
      </c>
      <c r="AC201" s="40">
        <f>Data!AC202*Calculation!$B$15*Input!$B$12</f>
        <v>0</v>
      </c>
      <c r="AD201" s="40">
        <f>Data!AD202*Calculation!$B$15*Input!$B$12</f>
        <v>0</v>
      </c>
    </row>
    <row r="202" spans="1:30" x14ac:dyDescent="0.25">
      <c r="A202" s="39">
        <f>Data!A202</f>
        <v>199</v>
      </c>
      <c r="B202" s="40">
        <f>Data!B203</f>
        <v>199</v>
      </c>
      <c r="C202" s="40">
        <f>Data!C203*Calculation!$B$6</f>
        <v>0</v>
      </c>
      <c r="D202" s="40">
        <f>Data!D203*Calculation!$B$6</f>
        <v>1</v>
      </c>
      <c r="E202" s="40">
        <f>Data!E203*Calculation!$B$6</f>
        <v>0</v>
      </c>
      <c r="F202" s="40">
        <f>Data!F203*Calculation!$B$6</f>
        <v>0</v>
      </c>
      <c r="G202" s="40">
        <f>Data!G203*Calculation!$B$7</f>
        <v>0</v>
      </c>
      <c r="H202" s="40">
        <f>Data!H203*Calculation!$B$7</f>
        <v>0</v>
      </c>
      <c r="I202" s="40">
        <f>Data!I203*Calculation!$B$7</f>
        <v>0</v>
      </c>
      <c r="J202" s="40">
        <f>Data!J203*Calculation!$B$7</f>
        <v>0</v>
      </c>
      <c r="K202" s="40">
        <f>Data!K203*Calculation!$B$9</f>
        <v>1</v>
      </c>
      <c r="L202" s="40">
        <f>Data!L203*Calculation!$B$9</f>
        <v>0</v>
      </c>
      <c r="M202" s="40">
        <f>Data!M203*Calculation!$B$9</f>
        <v>0</v>
      </c>
      <c r="N202" s="40">
        <f>Data!N203*Calculation!$B$9</f>
        <v>1</v>
      </c>
      <c r="O202" s="40">
        <f>Data!O203*Calculation!$B$11</f>
        <v>0</v>
      </c>
      <c r="P202" s="40">
        <f>Data!P203*Calculation!$B$11</f>
        <v>0</v>
      </c>
      <c r="Q202" s="40">
        <f>Data!Q203*Calculation!$B$11</f>
        <v>0</v>
      </c>
      <c r="R202" s="40">
        <f>Data!R203*Calculation!$B$11</f>
        <v>0</v>
      </c>
      <c r="S202" s="40">
        <f>Data!S203*Calculation!$B$13</f>
        <v>3</v>
      </c>
      <c r="T202" s="40">
        <f>Data!T203*Calculation!$B$13</f>
        <v>3</v>
      </c>
      <c r="U202" s="40">
        <f>Data!U203*Calculation!$B$13</f>
        <v>0</v>
      </c>
      <c r="V202" s="40">
        <f>Data!V203*Calculation!$B$13</f>
        <v>0</v>
      </c>
      <c r="W202" s="40">
        <f>Data!W203</f>
        <v>1</v>
      </c>
      <c r="X202" s="40">
        <f>Data!X203</f>
        <v>1</v>
      </c>
      <c r="Y202" s="40">
        <f>Data!Y203</f>
        <v>0</v>
      </c>
      <c r="Z202" s="40">
        <f>Data!Z203</f>
        <v>0</v>
      </c>
      <c r="AA202" s="40">
        <f>Data!AA203*Calculation!$B$15*Input!$B$12</f>
        <v>15</v>
      </c>
      <c r="AB202" s="40">
        <f>Data!AB203*Calculation!$B$15*Input!$B$12</f>
        <v>15</v>
      </c>
      <c r="AC202" s="40">
        <f>Data!AC203*Calculation!$B$15*Input!$B$12</f>
        <v>0</v>
      </c>
      <c r="AD202" s="40">
        <f>Data!AD203*Calculation!$B$15*Input!$B$12</f>
        <v>0</v>
      </c>
    </row>
    <row r="203" spans="1:30" x14ac:dyDescent="0.25">
      <c r="A203" s="39">
        <f>Data!A203</f>
        <v>200</v>
      </c>
      <c r="B203" s="40">
        <f>Data!B204</f>
        <v>200</v>
      </c>
      <c r="C203" s="40">
        <f>Data!C204*Calculation!$B$6</f>
        <v>0</v>
      </c>
      <c r="D203" s="40">
        <f>Data!D204*Calculation!$B$6</f>
        <v>1</v>
      </c>
      <c r="E203" s="40">
        <f>Data!E204*Calculation!$B$6</f>
        <v>0</v>
      </c>
      <c r="F203" s="40">
        <f>Data!F204*Calculation!$B$6</f>
        <v>0</v>
      </c>
      <c r="G203" s="40">
        <f>Data!G204*Calculation!$B$7</f>
        <v>0</v>
      </c>
      <c r="H203" s="40">
        <f>Data!H204*Calculation!$B$7</f>
        <v>0</v>
      </c>
      <c r="I203" s="40">
        <f>Data!I204*Calculation!$B$7</f>
        <v>0</v>
      </c>
      <c r="J203" s="40">
        <f>Data!J204*Calculation!$B$7</f>
        <v>0</v>
      </c>
      <c r="K203" s="40">
        <f>Data!K204*Calculation!$B$9</f>
        <v>1</v>
      </c>
      <c r="L203" s="40">
        <f>Data!L204*Calculation!$B$9</f>
        <v>0</v>
      </c>
      <c r="M203" s="40">
        <f>Data!M204*Calculation!$B$9</f>
        <v>0</v>
      </c>
      <c r="N203" s="40">
        <f>Data!N204*Calculation!$B$9</f>
        <v>1</v>
      </c>
      <c r="O203" s="40">
        <f>Data!O204*Calculation!$B$11</f>
        <v>0</v>
      </c>
      <c r="P203" s="40">
        <f>Data!P204*Calculation!$B$11</f>
        <v>0</v>
      </c>
      <c r="Q203" s="40">
        <f>Data!Q204*Calculation!$B$11</f>
        <v>0</v>
      </c>
      <c r="R203" s="40">
        <f>Data!R204*Calculation!$B$11</f>
        <v>0</v>
      </c>
      <c r="S203" s="40">
        <f>Data!S204*Calculation!$B$13</f>
        <v>3</v>
      </c>
      <c r="T203" s="40">
        <f>Data!T204*Calculation!$B$13</f>
        <v>3</v>
      </c>
      <c r="U203" s="40">
        <f>Data!U204*Calculation!$B$13</f>
        <v>0</v>
      </c>
      <c r="V203" s="40">
        <f>Data!V204*Calculation!$B$13</f>
        <v>0</v>
      </c>
      <c r="W203" s="40">
        <f>Data!W204</f>
        <v>1</v>
      </c>
      <c r="X203" s="40">
        <f>Data!X204</f>
        <v>1</v>
      </c>
      <c r="Y203" s="40">
        <f>Data!Y204</f>
        <v>0</v>
      </c>
      <c r="Z203" s="40">
        <f>Data!Z204</f>
        <v>0</v>
      </c>
      <c r="AA203" s="40">
        <f>Data!AA204*Calculation!$B$15*Input!$B$12</f>
        <v>15</v>
      </c>
      <c r="AB203" s="40">
        <f>Data!AB204*Calculation!$B$15*Input!$B$12</f>
        <v>15</v>
      </c>
      <c r="AC203" s="40">
        <f>Data!AC204*Calculation!$B$15*Input!$B$12</f>
        <v>0</v>
      </c>
      <c r="AD203" s="40">
        <f>Data!AD204*Calculation!$B$15*Input!$B$12</f>
        <v>0</v>
      </c>
    </row>
    <row r="204" spans="1:30" x14ac:dyDescent="0.25">
      <c r="A204" s="39">
        <f>Data!A204</f>
        <v>201</v>
      </c>
      <c r="B204" s="40">
        <f>Data!B205</f>
        <v>201</v>
      </c>
      <c r="C204" s="40">
        <f>Data!C205*Calculation!$B$6</f>
        <v>0</v>
      </c>
      <c r="D204" s="40">
        <f>Data!D205*Calculation!$B$6</f>
        <v>1</v>
      </c>
      <c r="E204" s="40">
        <f>Data!E205*Calculation!$B$6</f>
        <v>0</v>
      </c>
      <c r="F204" s="40">
        <f>Data!F205*Calculation!$B$6</f>
        <v>0</v>
      </c>
      <c r="G204" s="40">
        <f>Data!G205*Calculation!$B$7</f>
        <v>0</v>
      </c>
      <c r="H204" s="40">
        <f>Data!H205*Calculation!$B$7</f>
        <v>0</v>
      </c>
      <c r="I204" s="40">
        <f>Data!I205*Calculation!$B$7</f>
        <v>0</v>
      </c>
      <c r="J204" s="40">
        <f>Data!J205*Calculation!$B$7</f>
        <v>0</v>
      </c>
      <c r="K204" s="40">
        <f>Data!K205*Calculation!$B$9</f>
        <v>1</v>
      </c>
      <c r="L204" s="40">
        <f>Data!L205*Calculation!$B$9</f>
        <v>0</v>
      </c>
      <c r="M204" s="40">
        <f>Data!M205*Calculation!$B$9</f>
        <v>0</v>
      </c>
      <c r="N204" s="40">
        <f>Data!N205*Calculation!$B$9</f>
        <v>1</v>
      </c>
      <c r="O204" s="40">
        <f>Data!O205*Calculation!$B$11</f>
        <v>0</v>
      </c>
      <c r="P204" s="40">
        <f>Data!P205*Calculation!$B$11</f>
        <v>0</v>
      </c>
      <c r="Q204" s="40">
        <f>Data!Q205*Calculation!$B$11</f>
        <v>0</v>
      </c>
      <c r="R204" s="40">
        <f>Data!R205*Calculation!$B$11</f>
        <v>0</v>
      </c>
      <c r="S204" s="40">
        <f>Data!S205*Calculation!$B$13</f>
        <v>3</v>
      </c>
      <c r="T204" s="40">
        <f>Data!T205*Calculation!$B$13</f>
        <v>3</v>
      </c>
      <c r="U204" s="40">
        <f>Data!U205*Calculation!$B$13</f>
        <v>0</v>
      </c>
      <c r="V204" s="40">
        <f>Data!V205*Calculation!$B$13</f>
        <v>0</v>
      </c>
      <c r="W204" s="40">
        <f>Data!W205</f>
        <v>1</v>
      </c>
      <c r="X204" s="40">
        <f>Data!X205</f>
        <v>1</v>
      </c>
      <c r="Y204" s="40">
        <f>Data!Y205</f>
        <v>0</v>
      </c>
      <c r="Z204" s="40">
        <f>Data!Z205</f>
        <v>0</v>
      </c>
      <c r="AA204" s="40">
        <f>Data!AA205*Calculation!$B$15*Input!$B$12</f>
        <v>15</v>
      </c>
      <c r="AB204" s="40">
        <f>Data!AB205*Calculation!$B$15*Input!$B$12</f>
        <v>15</v>
      </c>
      <c r="AC204" s="40">
        <f>Data!AC205*Calculation!$B$15*Input!$B$12</f>
        <v>0</v>
      </c>
      <c r="AD204" s="40">
        <f>Data!AD205*Calculation!$B$15*Input!$B$12</f>
        <v>0</v>
      </c>
    </row>
    <row r="205" spans="1:30" x14ac:dyDescent="0.25">
      <c r="A205" s="39">
        <f>Data!A205</f>
        <v>202</v>
      </c>
      <c r="B205" s="40">
        <f>Data!B206</f>
        <v>202</v>
      </c>
      <c r="C205" s="40">
        <f>Data!C206*Calculation!$B$6</f>
        <v>0</v>
      </c>
      <c r="D205" s="40">
        <f>Data!D206*Calculation!$B$6</f>
        <v>1</v>
      </c>
      <c r="E205" s="40">
        <f>Data!E206*Calculation!$B$6</f>
        <v>0</v>
      </c>
      <c r="F205" s="40">
        <f>Data!F206*Calculation!$B$6</f>
        <v>0</v>
      </c>
      <c r="G205" s="40">
        <f>Data!G206*Calculation!$B$7</f>
        <v>0</v>
      </c>
      <c r="H205" s="40">
        <f>Data!H206*Calculation!$B$7</f>
        <v>0</v>
      </c>
      <c r="I205" s="40">
        <f>Data!I206*Calculation!$B$7</f>
        <v>0</v>
      </c>
      <c r="J205" s="40">
        <f>Data!J206*Calculation!$B$7</f>
        <v>0</v>
      </c>
      <c r="K205" s="40">
        <f>Data!K206*Calculation!$B$9</f>
        <v>1</v>
      </c>
      <c r="L205" s="40">
        <f>Data!L206*Calculation!$B$9</f>
        <v>0</v>
      </c>
      <c r="M205" s="40">
        <f>Data!M206*Calculation!$B$9</f>
        <v>0</v>
      </c>
      <c r="N205" s="40">
        <f>Data!N206*Calculation!$B$9</f>
        <v>1</v>
      </c>
      <c r="O205" s="40">
        <f>Data!O206*Calculation!$B$11</f>
        <v>0</v>
      </c>
      <c r="P205" s="40">
        <f>Data!P206*Calculation!$B$11</f>
        <v>0</v>
      </c>
      <c r="Q205" s="40">
        <f>Data!Q206*Calculation!$B$11</f>
        <v>0</v>
      </c>
      <c r="R205" s="40">
        <f>Data!R206*Calculation!$B$11</f>
        <v>0</v>
      </c>
      <c r="S205" s="40">
        <f>Data!S206*Calculation!$B$13</f>
        <v>3</v>
      </c>
      <c r="T205" s="40">
        <f>Data!T206*Calculation!$B$13</f>
        <v>3</v>
      </c>
      <c r="U205" s="40">
        <f>Data!U206*Calculation!$B$13</f>
        <v>0</v>
      </c>
      <c r="V205" s="40">
        <f>Data!V206*Calculation!$B$13</f>
        <v>0</v>
      </c>
      <c r="W205" s="40">
        <f>Data!W206</f>
        <v>1</v>
      </c>
      <c r="X205" s="40">
        <f>Data!X206</f>
        <v>1</v>
      </c>
      <c r="Y205" s="40">
        <f>Data!Y206</f>
        <v>0</v>
      </c>
      <c r="Z205" s="40">
        <f>Data!Z206</f>
        <v>0</v>
      </c>
      <c r="AA205" s="40">
        <f>Data!AA206*Calculation!$B$15*Input!$B$12</f>
        <v>15</v>
      </c>
      <c r="AB205" s="40">
        <f>Data!AB206*Calculation!$B$15*Input!$B$12</f>
        <v>15</v>
      </c>
      <c r="AC205" s="40">
        <f>Data!AC206*Calculation!$B$15*Input!$B$12</f>
        <v>0</v>
      </c>
      <c r="AD205" s="40">
        <f>Data!AD206*Calculation!$B$15*Input!$B$12</f>
        <v>0</v>
      </c>
    </row>
    <row r="206" spans="1:30" x14ac:dyDescent="0.25">
      <c r="A206" s="39">
        <f>Data!A206</f>
        <v>203</v>
      </c>
      <c r="B206" s="40">
        <f>Data!B207</f>
        <v>203</v>
      </c>
      <c r="C206" s="40">
        <f>Data!C207*Calculation!$B$6</f>
        <v>0</v>
      </c>
      <c r="D206" s="40">
        <f>Data!D207*Calculation!$B$6</f>
        <v>1</v>
      </c>
      <c r="E206" s="40">
        <f>Data!E207*Calculation!$B$6</f>
        <v>0</v>
      </c>
      <c r="F206" s="40">
        <f>Data!F207*Calculation!$B$6</f>
        <v>0</v>
      </c>
      <c r="G206" s="40">
        <f>Data!G207*Calculation!$B$7</f>
        <v>0</v>
      </c>
      <c r="H206" s="40">
        <f>Data!H207*Calculation!$B$7</f>
        <v>0</v>
      </c>
      <c r="I206" s="40">
        <f>Data!I207*Calculation!$B$7</f>
        <v>0</v>
      </c>
      <c r="J206" s="40">
        <f>Data!J207*Calculation!$B$7</f>
        <v>0</v>
      </c>
      <c r="K206" s="40">
        <f>Data!K207*Calculation!$B$9</f>
        <v>1</v>
      </c>
      <c r="L206" s="40">
        <f>Data!L207*Calculation!$B$9</f>
        <v>0</v>
      </c>
      <c r="M206" s="40">
        <f>Data!M207*Calculation!$B$9</f>
        <v>0</v>
      </c>
      <c r="N206" s="40">
        <f>Data!N207*Calculation!$B$9</f>
        <v>1</v>
      </c>
      <c r="O206" s="40">
        <f>Data!O207*Calculation!$B$11</f>
        <v>0</v>
      </c>
      <c r="P206" s="40">
        <f>Data!P207*Calculation!$B$11</f>
        <v>0</v>
      </c>
      <c r="Q206" s="40">
        <f>Data!Q207*Calculation!$B$11</f>
        <v>0</v>
      </c>
      <c r="R206" s="40">
        <f>Data!R207*Calculation!$B$11</f>
        <v>0</v>
      </c>
      <c r="S206" s="40">
        <f>Data!S207*Calculation!$B$13</f>
        <v>3</v>
      </c>
      <c r="T206" s="40">
        <f>Data!T207*Calculation!$B$13</f>
        <v>3</v>
      </c>
      <c r="U206" s="40">
        <f>Data!U207*Calculation!$B$13</f>
        <v>0</v>
      </c>
      <c r="V206" s="40">
        <f>Data!V207*Calculation!$B$13</f>
        <v>0</v>
      </c>
      <c r="W206" s="40">
        <f>Data!W207</f>
        <v>1</v>
      </c>
      <c r="X206" s="40">
        <f>Data!X207</f>
        <v>1</v>
      </c>
      <c r="Y206" s="40">
        <f>Data!Y207</f>
        <v>0</v>
      </c>
      <c r="Z206" s="40">
        <f>Data!Z207</f>
        <v>0</v>
      </c>
      <c r="AA206" s="40">
        <f>Data!AA207*Calculation!$B$15*Input!$B$12</f>
        <v>15</v>
      </c>
      <c r="AB206" s="40">
        <f>Data!AB207*Calculation!$B$15*Input!$B$12</f>
        <v>15</v>
      </c>
      <c r="AC206" s="40">
        <f>Data!AC207*Calculation!$B$15*Input!$B$12</f>
        <v>0</v>
      </c>
      <c r="AD206" s="40">
        <f>Data!AD207*Calculation!$B$15*Input!$B$12</f>
        <v>0</v>
      </c>
    </row>
    <row r="207" spans="1:30" x14ac:dyDescent="0.25">
      <c r="A207" s="39">
        <f>Data!A207</f>
        <v>204</v>
      </c>
      <c r="B207" s="40">
        <f>Data!B208</f>
        <v>204</v>
      </c>
      <c r="C207" s="40">
        <f>Data!C208*Calculation!$B$6</f>
        <v>0</v>
      </c>
      <c r="D207" s="40">
        <f>Data!D208*Calculation!$B$6</f>
        <v>1</v>
      </c>
      <c r="E207" s="40">
        <f>Data!E208*Calculation!$B$6</f>
        <v>0</v>
      </c>
      <c r="F207" s="40">
        <f>Data!F208*Calculation!$B$6</f>
        <v>0</v>
      </c>
      <c r="G207" s="40">
        <f>Data!G208*Calculation!$B$7</f>
        <v>0</v>
      </c>
      <c r="H207" s="40">
        <f>Data!H208*Calculation!$B$7</f>
        <v>0</v>
      </c>
      <c r="I207" s="40">
        <f>Data!I208*Calculation!$B$7</f>
        <v>0</v>
      </c>
      <c r="J207" s="40">
        <f>Data!J208*Calculation!$B$7</f>
        <v>0</v>
      </c>
      <c r="K207" s="40">
        <f>Data!K208*Calculation!$B$9</f>
        <v>1</v>
      </c>
      <c r="L207" s="40">
        <f>Data!L208*Calculation!$B$9</f>
        <v>0</v>
      </c>
      <c r="M207" s="40">
        <f>Data!M208*Calculation!$B$9</f>
        <v>1</v>
      </c>
      <c r="N207" s="40">
        <f>Data!N208*Calculation!$B$9</f>
        <v>1</v>
      </c>
      <c r="O207" s="40">
        <f>Data!O208*Calculation!$B$11</f>
        <v>0</v>
      </c>
      <c r="P207" s="40">
        <f>Data!P208*Calculation!$B$11</f>
        <v>0</v>
      </c>
      <c r="Q207" s="40">
        <f>Data!Q208*Calculation!$B$11</f>
        <v>0</v>
      </c>
      <c r="R207" s="40">
        <f>Data!R208*Calculation!$B$11</f>
        <v>0</v>
      </c>
      <c r="S207" s="40">
        <f>Data!S208*Calculation!$B$13</f>
        <v>3</v>
      </c>
      <c r="T207" s="40">
        <f>Data!T208*Calculation!$B$13</f>
        <v>3</v>
      </c>
      <c r="U207" s="40">
        <f>Data!U208*Calculation!$B$13</f>
        <v>3</v>
      </c>
      <c r="V207" s="40">
        <f>Data!V208*Calculation!$B$13</f>
        <v>0</v>
      </c>
      <c r="W207" s="40">
        <f>Data!W208</f>
        <v>1</v>
      </c>
      <c r="X207" s="40">
        <f>Data!X208</f>
        <v>1</v>
      </c>
      <c r="Y207" s="40">
        <f>Data!Y208</f>
        <v>0</v>
      </c>
      <c r="Z207" s="40">
        <f>Data!Z208</f>
        <v>0</v>
      </c>
      <c r="AA207" s="40">
        <f>Data!AA208*Calculation!$B$15*Input!$B$12</f>
        <v>15</v>
      </c>
      <c r="AB207" s="40">
        <f>Data!AB208*Calculation!$B$15*Input!$B$12</f>
        <v>15</v>
      </c>
      <c r="AC207" s="40">
        <f>Data!AC208*Calculation!$B$15*Input!$B$12</f>
        <v>0</v>
      </c>
      <c r="AD207" s="40">
        <f>Data!AD208*Calculation!$B$15*Input!$B$12</f>
        <v>0</v>
      </c>
    </row>
    <row r="208" spans="1:30" x14ac:dyDescent="0.25">
      <c r="A208" s="39">
        <f>Data!A208</f>
        <v>205</v>
      </c>
      <c r="B208" s="40">
        <f>Data!B209</f>
        <v>205</v>
      </c>
      <c r="C208" s="40">
        <f>Data!C209*Calculation!$B$6</f>
        <v>0</v>
      </c>
      <c r="D208" s="40">
        <f>Data!D209*Calculation!$B$6</f>
        <v>1</v>
      </c>
      <c r="E208" s="40">
        <f>Data!E209*Calculation!$B$6</f>
        <v>0</v>
      </c>
      <c r="F208" s="40">
        <f>Data!F209*Calculation!$B$6</f>
        <v>0</v>
      </c>
      <c r="G208" s="40">
        <f>Data!G209*Calculation!$B$7</f>
        <v>0</v>
      </c>
      <c r="H208" s="40">
        <f>Data!H209*Calculation!$B$7</f>
        <v>0</v>
      </c>
      <c r="I208" s="40">
        <f>Data!I209*Calculation!$B$7</f>
        <v>0</v>
      </c>
      <c r="J208" s="40">
        <f>Data!J209*Calculation!$B$7</f>
        <v>0</v>
      </c>
      <c r="K208" s="40">
        <f>Data!K209*Calculation!$B$9</f>
        <v>1</v>
      </c>
      <c r="L208" s="40">
        <f>Data!L209*Calculation!$B$9</f>
        <v>0</v>
      </c>
      <c r="M208" s="40">
        <f>Data!M209*Calculation!$B$9</f>
        <v>0</v>
      </c>
      <c r="N208" s="40">
        <f>Data!N209*Calculation!$B$9</f>
        <v>1</v>
      </c>
      <c r="O208" s="40">
        <f>Data!O209*Calculation!$B$11</f>
        <v>0</v>
      </c>
      <c r="P208" s="40">
        <f>Data!P209*Calculation!$B$11</f>
        <v>0</v>
      </c>
      <c r="Q208" s="40">
        <f>Data!Q209*Calculation!$B$11</f>
        <v>0</v>
      </c>
      <c r="R208" s="40">
        <f>Data!R209*Calculation!$B$11</f>
        <v>0</v>
      </c>
      <c r="S208" s="40">
        <f>Data!S209*Calculation!$B$13</f>
        <v>3</v>
      </c>
      <c r="T208" s="40">
        <f>Data!T209*Calculation!$B$13</f>
        <v>3</v>
      </c>
      <c r="U208" s="40">
        <f>Data!U209*Calculation!$B$13</f>
        <v>0</v>
      </c>
      <c r="V208" s="40">
        <f>Data!V209*Calculation!$B$13</f>
        <v>0</v>
      </c>
      <c r="W208" s="40">
        <f>Data!W209</f>
        <v>1</v>
      </c>
      <c r="X208" s="40">
        <f>Data!X209</f>
        <v>1</v>
      </c>
      <c r="Y208" s="40">
        <f>Data!Y209</f>
        <v>0</v>
      </c>
      <c r="Z208" s="40">
        <f>Data!Z209</f>
        <v>0</v>
      </c>
      <c r="AA208" s="40">
        <f>Data!AA209*Calculation!$B$15*Input!$B$12</f>
        <v>15</v>
      </c>
      <c r="AB208" s="40">
        <f>Data!AB209*Calculation!$B$15*Input!$B$12</f>
        <v>15</v>
      </c>
      <c r="AC208" s="40">
        <f>Data!AC209*Calculation!$B$15*Input!$B$12</f>
        <v>0</v>
      </c>
      <c r="AD208" s="40">
        <f>Data!AD209*Calculation!$B$15*Input!$B$12</f>
        <v>0</v>
      </c>
    </row>
    <row r="209" spans="1:30" x14ac:dyDescent="0.25">
      <c r="A209" s="39">
        <f>Data!A209</f>
        <v>206</v>
      </c>
      <c r="B209" s="40">
        <f>Data!B210</f>
        <v>206</v>
      </c>
      <c r="C209" s="40">
        <f>Data!C210*Calculation!$B$6</f>
        <v>0</v>
      </c>
      <c r="D209" s="40">
        <f>Data!D210*Calculation!$B$6</f>
        <v>1</v>
      </c>
      <c r="E209" s="40">
        <f>Data!E210*Calculation!$B$6</f>
        <v>0</v>
      </c>
      <c r="F209" s="40">
        <f>Data!F210*Calculation!$B$6</f>
        <v>0</v>
      </c>
      <c r="G209" s="40">
        <f>Data!G210*Calculation!$B$7</f>
        <v>0</v>
      </c>
      <c r="H209" s="40">
        <f>Data!H210*Calculation!$B$7</f>
        <v>0</v>
      </c>
      <c r="I209" s="40">
        <f>Data!I210*Calculation!$B$7</f>
        <v>0</v>
      </c>
      <c r="J209" s="40">
        <f>Data!J210*Calculation!$B$7</f>
        <v>0</v>
      </c>
      <c r="K209" s="40">
        <f>Data!K210*Calculation!$B$9</f>
        <v>1</v>
      </c>
      <c r="L209" s="40">
        <f>Data!L210*Calculation!$B$9</f>
        <v>0</v>
      </c>
      <c r="M209" s="40">
        <f>Data!M210*Calculation!$B$9</f>
        <v>0</v>
      </c>
      <c r="N209" s="40">
        <f>Data!N210*Calculation!$B$9</f>
        <v>1</v>
      </c>
      <c r="O209" s="40">
        <f>Data!O210*Calculation!$B$11</f>
        <v>0</v>
      </c>
      <c r="P209" s="40">
        <f>Data!P210*Calculation!$B$11</f>
        <v>0</v>
      </c>
      <c r="Q209" s="40">
        <f>Data!Q210*Calculation!$B$11</f>
        <v>0</v>
      </c>
      <c r="R209" s="40">
        <f>Data!R210*Calculation!$B$11</f>
        <v>0</v>
      </c>
      <c r="S209" s="40">
        <f>Data!S210*Calculation!$B$13</f>
        <v>3</v>
      </c>
      <c r="T209" s="40">
        <f>Data!T210*Calculation!$B$13</f>
        <v>3</v>
      </c>
      <c r="U209" s="40">
        <f>Data!U210*Calculation!$B$13</f>
        <v>0</v>
      </c>
      <c r="V209" s="40">
        <f>Data!V210*Calculation!$B$13</f>
        <v>0</v>
      </c>
      <c r="W209" s="40">
        <f>Data!W210</f>
        <v>1</v>
      </c>
      <c r="X209" s="40">
        <f>Data!X210</f>
        <v>1</v>
      </c>
      <c r="Y209" s="40">
        <f>Data!Y210</f>
        <v>0</v>
      </c>
      <c r="Z209" s="40">
        <f>Data!Z210</f>
        <v>0</v>
      </c>
      <c r="AA209" s="40">
        <f>Data!AA210*Calculation!$B$15*Input!$B$12</f>
        <v>15</v>
      </c>
      <c r="AB209" s="40">
        <f>Data!AB210*Calculation!$B$15*Input!$B$12</f>
        <v>15</v>
      </c>
      <c r="AC209" s="40">
        <f>Data!AC210*Calculation!$B$15*Input!$B$12</f>
        <v>0</v>
      </c>
      <c r="AD209" s="40">
        <f>Data!AD210*Calculation!$B$15*Input!$B$12</f>
        <v>0</v>
      </c>
    </row>
    <row r="210" spans="1:30" x14ac:dyDescent="0.25">
      <c r="A210" s="39">
        <f>Data!A210</f>
        <v>207</v>
      </c>
      <c r="B210" s="40">
        <f>Data!B211</f>
        <v>207</v>
      </c>
      <c r="C210" s="40">
        <f>Data!C211*Calculation!$B$6</f>
        <v>0</v>
      </c>
      <c r="D210" s="40">
        <f>Data!D211*Calculation!$B$6</f>
        <v>1</v>
      </c>
      <c r="E210" s="40">
        <f>Data!E211*Calculation!$B$6</f>
        <v>0</v>
      </c>
      <c r="F210" s="40">
        <f>Data!F211*Calculation!$B$6</f>
        <v>0</v>
      </c>
      <c r="G210" s="40">
        <f>Data!G211*Calculation!$B$7</f>
        <v>0</v>
      </c>
      <c r="H210" s="40">
        <f>Data!H211*Calculation!$B$7</f>
        <v>0</v>
      </c>
      <c r="I210" s="40">
        <f>Data!I211*Calculation!$B$7</f>
        <v>0</v>
      </c>
      <c r="J210" s="40">
        <f>Data!J211*Calculation!$B$7</f>
        <v>0</v>
      </c>
      <c r="K210" s="40">
        <f>Data!K211*Calculation!$B$9</f>
        <v>1</v>
      </c>
      <c r="L210" s="40">
        <f>Data!L211*Calculation!$B$9</f>
        <v>0</v>
      </c>
      <c r="M210" s="40">
        <f>Data!M211*Calculation!$B$9</f>
        <v>0</v>
      </c>
      <c r="N210" s="40">
        <f>Data!N211*Calculation!$B$9</f>
        <v>1</v>
      </c>
      <c r="O210" s="40">
        <f>Data!O211*Calculation!$B$11</f>
        <v>0</v>
      </c>
      <c r="P210" s="40">
        <f>Data!P211*Calculation!$B$11</f>
        <v>0</v>
      </c>
      <c r="Q210" s="40">
        <f>Data!Q211*Calculation!$B$11</f>
        <v>0</v>
      </c>
      <c r="R210" s="40">
        <f>Data!R211*Calculation!$B$11</f>
        <v>0</v>
      </c>
      <c r="S210" s="40">
        <f>Data!S211*Calculation!$B$13</f>
        <v>3</v>
      </c>
      <c r="T210" s="40">
        <f>Data!T211*Calculation!$B$13</f>
        <v>3</v>
      </c>
      <c r="U210" s="40">
        <f>Data!U211*Calculation!$B$13</f>
        <v>0</v>
      </c>
      <c r="V210" s="40">
        <f>Data!V211*Calculation!$B$13</f>
        <v>0</v>
      </c>
      <c r="W210" s="40">
        <f>Data!W211</f>
        <v>1</v>
      </c>
      <c r="X210" s="40">
        <f>Data!X211</f>
        <v>1</v>
      </c>
      <c r="Y210" s="40">
        <f>Data!Y211</f>
        <v>0</v>
      </c>
      <c r="Z210" s="40">
        <f>Data!Z211</f>
        <v>0</v>
      </c>
      <c r="AA210" s="40">
        <f>Data!AA211*Calculation!$B$15*Input!$B$12</f>
        <v>15</v>
      </c>
      <c r="AB210" s="40">
        <f>Data!AB211*Calculation!$B$15*Input!$B$12</f>
        <v>15</v>
      </c>
      <c r="AC210" s="40">
        <f>Data!AC211*Calculation!$B$15*Input!$B$12</f>
        <v>0</v>
      </c>
      <c r="AD210" s="40">
        <f>Data!AD211*Calculation!$B$15*Input!$B$12</f>
        <v>0</v>
      </c>
    </row>
    <row r="211" spans="1:30" x14ac:dyDescent="0.25">
      <c r="A211" s="39">
        <f>Data!A211</f>
        <v>208</v>
      </c>
      <c r="B211" s="40">
        <f>Data!B212</f>
        <v>208</v>
      </c>
      <c r="C211" s="40">
        <f>Data!C212*Calculation!$B$6</f>
        <v>0</v>
      </c>
      <c r="D211" s="40">
        <f>Data!D212*Calculation!$B$6</f>
        <v>1</v>
      </c>
      <c r="E211" s="40">
        <f>Data!E212*Calculation!$B$6</f>
        <v>0</v>
      </c>
      <c r="F211" s="40">
        <f>Data!F212*Calculation!$B$6</f>
        <v>0</v>
      </c>
      <c r="G211" s="40">
        <f>Data!G212*Calculation!$B$7</f>
        <v>0</v>
      </c>
      <c r="H211" s="40">
        <f>Data!H212*Calculation!$B$7</f>
        <v>0</v>
      </c>
      <c r="I211" s="40">
        <f>Data!I212*Calculation!$B$7</f>
        <v>0</v>
      </c>
      <c r="J211" s="40">
        <f>Data!J212*Calculation!$B$7</f>
        <v>0</v>
      </c>
      <c r="K211" s="40">
        <f>Data!K212*Calculation!$B$9</f>
        <v>1</v>
      </c>
      <c r="L211" s="40">
        <f>Data!L212*Calculation!$B$9</f>
        <v>0</v>
      </c>
      <c r="M211" s="40">
        <f>Data!M212*Calculation!$B$9</f>
        <v>0</v>
      </c>
      <c r="N211" s="40">
        <f>Data!N212*Calculation!$B$9</f>
        <v>1</v>
      </c>
      <c r="O211" s="40">
        <f>Data!O212*Calculation!$B$11</f>
        <v>0</v>
      </c>
      <c r="P211" s="40">
        <f>Data!P212*Calculation!$B$11</f>
        <v>0</v>
      </c>
      <c r="Q211" s="40">
        <f>Data!Q212*Calculation!$B$11</f>
        <v>0</v>
      </c>
      <c r="R211" s="40">
        <f>Data!R212*Calculation!$B$11</f>
        <v>0</v>
      </c>
      <c r="S211" s="40">
        <f>Data!S212*Calculation!$B$13</f>
        <v>3</v>
      </c>
      <c r="T211" s="40">
        <f>Data!T212*Calculation!$B$13</f>
        <v>3</v>
      </c>
      <c r="U211" s="40">
        <f>Data!U212*Calculation!$B$13</f>
        <v>0</v>
      </c>
      <c r="V211" s="40">
        <f>Data!V212*Calculation!$B$13</f>
        <v>0</v>
      </c>
      <c r="W211" s="40">
        <f>Data!W212</f>
        <v>1</v>
      </c>
      <c r="X211" s="40">
        <f>Data!X212</f>
        <v>1</v>
      </c>
      <c r="Y211" s="40">
        <f>Data!Y212</f>
        <v>0</v>
      </c>
      <c r="Z211" s="40">
        <f>Data!Z212</f>
        <v>0</v>
      </c>
      <c r="AA211" s="40">
        <f>Data!AA212*Calculation!$B$15*Input!$B$12</f>
        <v>15</v>
      </c>
      <c r="AB211" s="40">
        <f>Data!AB212*Calculation!$B$15*Input!$B$12</f>
        <v>15</v>
      </c>
      <c r="AC211" s="40">
        <f>Data!AC212*Calculation!$B$15*Input!$B$12</f>
        <v>0</v>
      </c>
      <c r="AD211" s="40">
        <f>Data!AD212*Calculation!$B$15*Input!$B$12</f>
        <v>0</v>
      </c>
    </row>
    <row r="212" spans="1:30" x14ac:dyDescent="0.25">
      <c r="A212" s="39">
        <f>Data!A212</f>
        <v>209</v>
      </c>
      <c r="B212" s="40">
        <f>Data!B213</f>
        <v>209</v>
      </c>
      <c r="C212" s="40">
        <f>Data!C213*Calculation!$B$6</f>
        <v>0</v>
      </c>
      <c r="D212" s="40">
        <f>Data!D213*Calculation!$B$6</f>
        <v>1</v>
      </c>
      <c r="E212" s="40">
        <f>Data!E213*Calculation!$B$6</f>
        <v>0</v>
      </c>
      <c r="F212" s="40">
        <f>Data!F213*Calculation!$B$6</f>
        <v>0</v>
      </c>
      <c r="G212" s="40">
        <f>Data!G213*Calculation!$B$7</f>
        <v>0</v>
      </c>
      <c r="H212" s="40">
        <f>Data!H213*Calculation!$B$7</f>
        <v>0</v>
      </c>
      <c r="I212" s="40">
        <f>Data!I213*Calculation!$B$7</f>
        <v>0</v>
      </c>
      <c r="J212" s="40">
        <f>Data!J213*Calculation!$B$7</f>
        <v>0</v>
      </c>
      <c r="K212" s="40">
        <f>Data!K213*Calculation!$B$9</f>
        <v>1</v>
      </c>
      <c r="L212" s="40">
        <f>Data!L213*Calculation!$B$9</f>
        <v>0</v>
      </c>
      <c r="M212" s="40">
        <f>Data!M213*Calculation!$B$9</f>
        <v>0</v>
      </c>
      <c r="N212" s="40">
        <f>Data!N213*Calculation!$B$9</f>
        <v>1</v>
      </c>
      <c r="O212" s="40">
        <f>Data!O213*Calculation!$B$11</f>
        <v>0</v>
      </c>
      <c r="P212" s="40">
        <f>Data!P213*Calculation!$B$11</f>
        <v>0</v>
      </c>
      <c r="Q212" s="40">
        <f>Data!Q213*Calculation!$B$11</f>
        <v>0</v>
      </c>
      <c r="R212" s="40">
        <f>Data!R213*Calculation!$B$11</f>
        <v>0</v>
      </c>
      <c r="S212" s="40">
        <f>Data!S213*Calculation!$B$13</f>
        <v>3</v>
      </c>
      <c r="T212" s="40">
        <f>Data!T213*Calculation!$B$13</f>
        <v>3</v>
      </c>
      <c r="U212" s="40">
        <f>Data!U213*Calculation!$B$13</f>
        <v>0</v>
      </c>
      <c r="V212" s="40">
        <f>Data!V213*Calculation!$B$13</f>
        <v>0</v>
      </c>
      <c r="W212" s="40">
        <f>Data!W213</f>
        <v>1</v>
      </c>
      <c r="X212" s="40">
        <f>Data!X213</f>
        <v>1</v>
      </c>
      <c r="Y212" s="40">
        <f>Data!Y213</f>
        <v>0</v>
      </c>
      <c r="Z212" s="40">
        <f>Data!Z213</f>
        <v>0</v>
      </c>
      <c r="AA212" s="40">
        <f>Data!AA213*Calculation!$B$15*Input!$B$12</f>
        <v>15</v>
      </c>
      <c r="AB212" s="40">
        <f>Data!AB213*Calculation!$B$15*Input!$B$12</f>
        <v>15</v>
      </c>
      <c r="AC212" s="40">
        <f>Data!AC213*Calculation!$B$15*Input!$B$12</f>
        <v>0</v>
      </c>
      <c r="AD212" s="40">
        <f>Data!AD213*Calculation!$B$15*Input!$B$12</f>
        <v>0</v>
      </c>
    </row>
    <row r="213" spans="1:30" x14ac:dyDescent="0.25">
      <c r="A213" s="39">
        <f>Data!A213</f>
        <v>210</v>
      </c>
      <c r="B213" s="40">
        <f>Data!B214</f>
        <v>210</v>
      </c>
      <c r="C213" s="40">
        <f>Data!C214*Calculation!$B$6</f>
        <v>0</v>
      </c>
      <c r="D213" s="40">
        <f>Data!D214*Calculation!$B$6</f>
        <v>1</v>
      </c>
      <c r="E213" s="40">
        <f>Data!E214*Calculation!$B$6</f>
        <v>0</v>
      </c>
      <c r="F213" s="40">
        <f>Data!F214*Calculation!$B$6</f>
        <v>0</v>
      </c>
      <c r="G213" s="40">
        <f>Data!G214*Calculation!$B$7</f>
        <v>0</v>
      </c>
      <c r="H213" s="40">
        <f>Data!H214*Calculation!$B$7</f>
        <v>0</v>
      </c>
      <c r="I213" s="40">
        <f>Data!I214*Calculation!$B$7</f>
        <v>0</v>
      </c>
      <c r="J213" s="40">
        <f>Data!J214*Calculation!$B$7</f>
        <v>0</v>
      </c>
      <c r="K213" s="40">
        <f>Data!K214*Calculation!$B$9</f>
        <v>1</v>
      </c>
      <c r="L213" s="40">
        <f>Data!L214*Calculation!$B$9</f>
        <v>0</v>
      </c>
      <c r="M213" s="40">
        <f>Data!M214*Calculation!$B$9</f>
        <v>0</v>
      </c>
      <c r="N213" s="40">
        <f>Data!N214*Calculation!$B$9</f>
        <v>1</v>
      </c>
      <c r="O213" s="40">
        <f>Data!O214*Calculation!$B$11</f>
        <v>0</v>
      </c>
      <c r="P213" s="40">
        <f>Data!P214*Calculation!$B$11</f>
        <v>0</v>
      </c>
      <c r="Q213" s="40">
        <f>Data!Q214*Calculation!$B$11</f>
        <v>0</v>
      </c>
      <c r="R213" s="40">
        <f>Data!R214*Calculation!$B$11</f>
        <v>0</v>
      </c>
      <c r="S213" s="40">
        <f>Data!S214*Calculation!$B$13</f>
        <v>3</v>
      </c>
      <c r="T213" s="40">
        <f>Data!T214*Calculation!$B$13</f>
        <v>3</v>
      </c>
      <c r="U213" s="40">
        <f>Data!U214*Calculation!$B$13</f>
        <v>0</v>
      </c>
      <c r="V213" s="40">
        <f>Data!V214*Calculation!$B$13</f>
        <v>0</v>
      </c>
      <c r="W213" s="40">
        <f>Data!W214</f>
        <v>1</v>
      </c>
      <c r="X213" s="40">
        <f>Data!X214</f>
        <v>1</v>
      </c>
      <c r="Y213" s="40">
        <f>Data!Y214</f>
        <v>0</v>
      </c>
      <c r="Z213" s="40">
        <f>Data!Z214</f>
        <v>0</v>
      </c>
      <c r="AA213" s="40">
        <f>Data!AA214*Calculation!$B$15*Input!$B$12</f>
        <v>15</v>
      </c>
      <c r="AB213" s="40">
        <f>Data!AB214*Calculation!$B$15*Input!$B$12</f>
        <v>15</v>
      </c>
      <c r="AC213" s="40">
        <f>Data!AC214*Calculation!$B$15*Input!$B$12</f>
        <v>0</v>
      </c>
      <c r="AD213" s="40">
        <f>Data!AD214*Calculation!$B$15*Input!$B$12</f>
        <v>0</v>
      </c>
    </row>
    <row r="214" spans="1:30" x14ac:dyDescent="0.25">
      <c r="A214" s="39">
        <f>Data!A214</f>
        <v>211</v>
      </c>
      <c r="B214" s="40">
        <f>Data!B215</f>
        <v>211</v>
      </c>
      <c r="C214" s="40">
        <f>Data!C215*Calculation!$B$6</f>
        <v>0</v>
      </c>
      <c r="D214" s="40">
        <f>Data!D215*Calculation!$B$6</f>
        <v>1</v>
      </c>
      <c r="E214" s="40">
        <f>Data!E215*Calculation!$B$6</f>
        <v>0</v>
      </c>
      <c r="F214" s="40">
        <f>Data!F215*Calculation!$B$6</f>
        <v>0</v>
      </c>
      <c r="G214" s="40">
        <f>Data!G215*Calculation!$B$7</f>
        <v>0</v>
      </c>
      <c r="H214" s="40">
        <f>Data!H215*Calculation!$B$7</f>
        <v>0</v>
      </c>
      <c r="I214" s="40">
        <f>Data!I215*Calculation!$B$7</f>
        <v>0</v>
      </c>
      <c r="J214" s="40">
        <f>Data!J215*Calculation!$B$7</f>
        <v>0</v>
      </c>
      <c r="K214" s="40">
        <f>Data!K215*Calculation!$B$9</f>
        <v>1</v>
      </c>
      <c r="L214" s="40">
        <f>Data!L215*Calculation!$B$9</f>
        <v>0</v>
      </c>
      <c r="M214" s="40">
        <f>Data!M215*Calculation!$B$9</f>
        <v>1</v>
      </c>
      <c r="N214" s="40">
        <f>Data!N215*Calculation!$B$9</f>
        <v>1</v>
      </c>
      <c r="O214" s="40">
        <f>Data!O215*Calculation!$B$11</f>
        <v>0</v>
      </c>
      <c r="P214" s="40">
        <f>Data!P215*Calculation!$B$11</f>
        <v>0</v>
      </c>
      <c r="Q214" s="40">
        <f>Data!Q215*Calculation!$B$11</f>
        <v>0</v>
      </c>
      <c r="R214" s="40">
        <f>Data!R215*Calculation!$B$11</f>
        <v>0</v>
      </c>
      <c r="S214" s="40">
        <f>Data!S215*Calculation!$B$13</f>
        <v>3</v>
      </c>
      <c r="T214" s="40">
        <f>Data!T215*Calculation!$B$13</f>
        <v>3</v>
      </c>
      <c r="U214" s="40">
        <f>Data!U215*Calculation!$B$13</f>
        <v>3</v>
      </c>
      <c r="V214" s="40">
        <f>Data!V215*Calculation!$B$13</f>
        <v>0</v>
      </c>
      <c r="W214" s="40">
        <f>Data!W215</f>
        <v>1</v>
      </c>
      <c r="X214" s="40">
        <f>Data!X215</f>
        <v>1</v>
      </c>
      <c r="Y214" s="40">
        <f>Data!Y215</f>
        <v>0</v>
      </c>
      <c r="Z214" s="40">
        <f>Data!Z215</f>
        <v>0</v>
      </c>
      <c r="AA214" s="40">
        <f>Data!AA215*Calculation!$B$15*Input!$B$12</f>
        <v>15</v>
      </c>
      <c r="AB214" s="40">
        <f>Data!AB215*Calculation!$B$15*Input!$B$12</f>
        <v>15</v>
      </c>
      <c r="AC214" s="40">
        <f>Data!AC215*Calculation!$B$15*Input!$B$12</f>
        <v>0</v>
      </c>
      <c r="AD214" s="40">
        <f>Data!AD215*Calculation!$B$15*Input!$B$12</f>
        <v>0</v>
      </c>
    </row>
    <row r="215" spans="1:30" x14ac:dyDescent="0.25">
      <c r="A215" s="39">
        <f>Data!A215</f>
        <v>212</v>
      </c>
      <c r="B215" s="40">
        <f>Data!B216</f>
        <v>212</v>
      </c>
      <c r="C215" s="40">
        <f>Data!C216*Calculation!$B$6</f>
        <v>0</v>
      </c>
      <c r="D215" s="40">
        <f>Data!D216*Calculation!$B$6</f>
        <v>1</v>
      </c>
      <c r="E215" s="40">
        <f>Data!E216*Calculation!$B$6</f>
        <v>0</v>
      </c>
      <c r="F215" s="40">
        <f>Data!F216*Calculation!$B$6</f>
        <v>0</v>
      </c>
      <c r="G215" s="40">
        <f>Data!G216*Calculation!$B$7</f>
        <v>0</v>
      </c>
      <c r="H215" s="40">
        <f>Data!H216*Calculation!$B$7</f>
        <v>0</v>
      </c>
      <c r="I215" s="40">
        <f>Data!I216*Calculation!$B$7</f>
        <v>0</v>
      </c>
      <c r="J215" s="40">
        <f>Data!J216*Calculation!$B$7</f>
        <v>0</v>
      </c>
      <c r="K215" s="40">
        <f>Data!K216*Calculation!$B$9</f>
        <v>1</v>
      </c>
      <c r="L215" s="40">
        <f>Data!L216*Calculation!$B$9</f>
        <v>0</v>
      </c>
      <c r="M215" s="40">
        <f>Data!M216*Calculation!$B$9</f>
        <v>0</v>
      </c>
      <c r="N215" s="40">
        <f>Data!N216*Calculation!$B$9</f>
        <v>1</v>
      </c>
      <c r="O215" s="40">
        <f>Data!O216*Calculation!$B$11</f>
        <v>0</v>
      </c>
      <c r="P215" s="40">
        <f>Data!P216*Calculation!$B$11</f>
        <v>0</v>
      </c>
      <c r="Q215" s="40">
        <f>Data!Q216*Calculation!$B$11</f>
        <v>0</v>
      </c>
      <c r="R215" s="40">
        <f>Data!R216*Calculation!$B$11</f>
        <v>0</v>
      </c>
      <c r="S215" s="40">
        <f>Data!S216*Calculation!$B$13</f>
        <v>3</v>
      </c>
      <c r="T215" s="40">
        <f>Data!T216*Calculation!$B$13</f>
        <v>3</v>
      </c>
      <c r="U215" s="40">
        <f>Data!U216*Calculation!$B$13</f>
        <v>0</v>
      </c>
      <c r="V215" s="40">
        <f>Data!V216*Calculation!$B$13</f>
        <v>0</v>
      </c>
      <c r="W215" s="40">
        <f>Data!W216</f>
        <v>1</v>
      </c>
      <c r="X215" s="40">
        <f>Data!X216</f>
        <v>1</v>
      </c>
      <c r="Y215" s="40">
        <f>Data!Y216</f>
        <v>0</v>
      </c>
      <c r="Z215" s="40">
        <f>Data!Z216</f>
        <v>0</v>
      </c>
      <c r="AA215" s="40">
        <f>Data!AA216*Calculation!$B$15*Input!$B$12</f>
        <v>15</v>
      </c>
      <c r="AB215" s="40">
        <f>Data!AB216*Calculation!$B$15*Input!$B$12</f>
        <v>15</v>
      </c>
      <c r="AC215" s="40">
        <f>Data!AC216*Calculation!$B$15*Input!$B$12</f>
        <v>0</v>
      </c>
      <c r="AD215" s="40">
        <f>Data!AD216*Calculation!$B$15*Input!$B$12</f>
        <v>0</v>
      </c>
    </row>
    <row r="216" spans="1:30" x14ac:dyDescent="0.25">
      <c r="A216" s="39">
        <f>Data!A216</f>
        <v>213</v>
      </c>
      <c r="B216" s="40">
        <f>Data!B217</f>
        <v>213</v>
      </c>
      <c r="C216" s="40">
        <f>Data!C217*Calculation!$B$6</f>
        <v>0</v>
      </c>
      <c r="D216" s="40">
        <f>Data!D217*Calculation!$B$6</f>
        <v>1</v>
      </c>
      <c r="E216" s="40">
        <f>Data!E217*Calculation!$B$6</f>
        <v>1</v>
      </c>
      <c r="F216" s="40">
        <f>Data!F217*Calculation!$B$6</f>
        <v>0</v>
      </c>
      <c r="G216" s="40">
        <f>Data!G217*Calculation!$B$7</f>
        <v>0</v>
      </c>
      <c r="H216" s="40">
        <f>Data!H217*Calculation!$B$7</f>
        <v>0</v>
      </c>
      <c r="I216" s="40">
        <f>Data!I217*Calculation!$B$7</f>
        <v>0</v>
      </c>
      <c r="J216" s="40">
        <f>Data!J217*Calculation!$B$7</f>
        <v>0</v>
      </c>
      <c r="K216" s="40">
        <f>Data!K217*Calculation!$B$9</f>
        <v>1</v>
      </c>
      <c r="L216" s="40">
        <f>Data!L217*Calculation!$B$9</f>
        <v>0</v>
      </c>
      <c r="M216" s="40">
        <f>Data!M217*Calculation!$B$9</f>
        <v>0</v>
      </c>
      <c r="N216" s="40">
        <f>Data!N217*Calculation!$B$9</f>
        <v>1</v>
      </c>
      <c r="O216" s="40">
        <f>Data!O217*Calculation!$B$11</f>
        <v>0</v>
      </c>
      <c r="P216" s="40">
        <f>Data!P217*Calculation!$B$11</f>
        <v>0</v>
      </c>
      <c r="Q216" s="40">
        <f>Data!Q217*Calculation!$B$11</f>
        <v>0</v>
      </c>
      <c r="R216" s="40">
        <f>Data!R217*Calculation!$B$11</f>
        <v>0</v>
      </c>
      <c r="S216" s="40">
        <f>Data!S217*Calculation!$B$13</f>
        <v>3</v>
      </c>
      <c r="T216" s="40">
        <f>Data!T217*Calculation!$B$13</f>
        <v>3</v>
      </c>
      <c r="U216" s="40">
        <f>Data!U217*Calculation!$B$13</f>
        <v>0</v>
      </c>
      <c r="V216" s="40">
        <f>Data!V217*Calculation!$B$13</f>
        <v>3</v>
      </c>
      <c r="W216" s="40">
        <f>Data!W217</f>
        <v>1</v>
      </c>
      <c r="X216" s="40">
        <f>Data!X217</f>
        <v>1</v>
      </c>
      <c r="Y216" s="40">
        <f>Data!Y217</f>
        <v>1</v>
      </c>
      <c r="Z216" s="40">
        <f>Data!Z217</f>
        <v>0</v>
      </c>
      <c r="AA216" s="40">
        <f>Data!AA217*Calculation!$B$15*Input!$B$12</f>
        <v>15</v>
      </c>
      <c r="AB216" s="40">
        <f>Data!AB217*Calculation!$B$15*Input!$B$12</f>
        <v>15</v>
      </c>
      <c r="AC216" s="40">
        <f>Data!AC217*Calculation!$B$15*Input!$B$12</f>
        <v>15</v>
      </c>
      <c r="AD216" s="40">
        <f>Data!AD217*Calculation!$B$15*Input!$B$12</f>
        <v>0</v>
      </c>
    </row>
    <row r="217" spans="1:30" x14ac:dyDescent="0.25">
      <c r="A217" s="39">
        <f>Data!A217</f>
        <v>214</v>
      </c>
      <c r="B217" s="40">
        <f>Data!B218</f>
        <v>214</v>
      </c>
      <c r="C217" s="40">
        <f>Data!C218*Calculation!$B$6</f>
        <v>0</v>
      </c>
      <c r="D217" s="40">
        <f>Data!D218*Calculation!$B$6</f>
        <v>1</v>
      </c>
      <c r="E217" s="40">
        <f>Data!E218*Calculation!$B$6</f>
        <v>0</v>
      </c>
      <c r="F217" s="40">
        <f>Data!F218*Calculation!$B$6</f>
        <v>0</v>
      </c>
      <c r="G217" s="40">
        <f>Data!G218*Calculation!$B$7</f>
        <v>0</v>
      </c>
      <c r="H217" s="40">
        <f>Data!H218*Calculation!$B$7</f>
        <v>0</v>
      </c>
      <c r="I217" s="40">
        <f>Data!I218*Calculation!$B$7</f>
        <v>0</v>
      </c>
      <c r="J217" s="40">
        <f>Data!J218*Calculation!$B$7</f>
        <v>0</v>
      </c>
      <c r="K217" s="40">
        <f>Data!K218*Calculation!$B$9</f>
        <v>1</v>
      </c>
      <c r="L217" s="40">
        <f>Data!L218*Calculation!$B$9</f>
        <v>0</v>
      </c>
      <c r="M217" s="40">
        <f>Data!M218*Calculation!$B$9</f>
        <v>0</v>
      </c>
      <c r="N217" s="40">
        <f>Data!N218*Calculation!$B$9</f>
        <v>1</v>
      </c>
      <c r="O217" s="40">
        <f>Data!O218*Calculation!$B$11</f>
        <v>0</v>
      </c>
      <c r="P217" s="40">
        <f>Data!P218*Calculation!$B$11</f>
        <v>0</v>
      </c>
      <c r="Q217" s="40">
        <f>Data!Q218*Calculation!$B$11</f>
        <v>0</v>
      </c>
      <c r="R217" s="40">
        <f>Data!R218*Calculation!$B$11</f>
        <v>0</v>
      </c>
      <c r="S217" s="40">
        <f>Data!S218*Calculation!$B$13</f>
        <v>3</v>
      </c>
      <c r="T217" s="40">
        <f>Data!T218*Calculation!$B$13</f>
        <v>3</v>
      </c>
      <c r="U217" s="40">
        <f>Data!U218*Calculation!$B$13</f>
        <v>0</v>
      </c>
      <c r="V217" s="40">
        <f>Data!V218*Calculation!$B$13</f>
        <v>0</v>
      </c>
      <c r="W217" s="40">
        <f>Data!W218</f>
        <v>1</v>
      </c>
      <c r="X217" s="40">
        <f>Data!X218</f>
        <v>1</v>
      </c>
      <c r="Y217" s="40">
        <f>Data!Y218</f>
        <v>0</v>
      </c>
      <c r="Z217" s="40">
        <f>Data!Z218</f>
        <v>0</v>
      </c>
      <c r="AA217" s="40">
        <f>Data!AA218*Calculation!$B$15*Input!$B$12</f>
        <v>15</v>
      </c>
      <c r="AB217" s="40">
        <f>Data!AB218*Calculation!$B$15*Input!$B$12</f>
        <v>15</v>
      </c>
      <c r="AC217" s="40">
        <f>Data!AC218*Calculation!$B$15*Input!$B$12</f>
        <v>0</v>
      </c>
      <c r="AD217" s="40">
        <f>Data!AD218*Calculation!$B$15*Input!$B$12</f>
        <v>0</v>
      </c>
    </row>
    <row r="218" spans="1:30" x14ac:dyDescent="0.25">
      <c r="A218" s="39">
        <f>Data!A218</f>
        <v>215</v>
      </c>
      <c r="B218" s="40">
        <f>Data!B219</f>
        <v>215</v>
      </c>
      <c r="C218" s="40">
        <f>Data!C219*Calculation!$B$6</f>
        <v>0</v>
      </c>
      <c r="D218" s="40">
        <f>Data!D219*Calculation!$B$6</f>
        <v>1</v>
      </c>
      <c r="E218" s="40">
        <f>Data!E219*Calculation!$B$6</f>
        <v>0</v>
      </c>
      <c r="F218" s="40">
        <f>Data!F219*Calculation!$B$6</f>
        <v>0</v>
      </c>
      <c r="G218" s="40">
        <f>Data!G219*Calculation!$B$7</f>
        <v>0</v>
      </c>
      <c r="H218" s="40">
        <f>Data!H219*Calculation!$B$7</f>
        <v>0</v>
      </c>
      <c r="I218" s="40">
        <f>Data!I219*Calculation!$B$7</f>
        <v>0</v>
      </c>
      <c r="J218" s="40">
        <f>Data!J219*Calculation!$B$7</f>
        <v>0</v>
      </c>
      <c r="K218" s="40">
        <f>Data!K219*Calculation!$B$9</f>
        <v>1</v>
      </c>
      <c r="L218" s="40">
        <f>Data!L219*Calculation!$B$9</f>
        <v>0</v>
      </c>
      <c r="M218" s="40">
        <f>Data!M219*Calculation!$B$9</f>
        <v>0</v>
      </c>
      <c r="N218" s="40">
        <f>Data!N219*Calculation!$B$9</f>
        <v>1</v>
      </c>
      <c r="O218" s="40">
        <f>Data!O219*Calculation!$B$11</f>
        <v>0</v>
      </c>
      <c r="P218" s="40">
        <f>Data!P219*Calculation!$B$11</f>
        <v>0</v>
      </c>
      <c r="Q218" s="40">
        <f>Data!Q219*Calculation!$B$11</f>
        <v>0</v>
      </c>
      <c r="R218" s="40">
        <f>Data!R219*Calculation!$B$11</f>
        <v>0</v>
      </c>
      <c r="S218" s="40">
        <f>Data!S219*Calculation!$B$13</f>
        <v>3</v>
      </c>
      <c r="T218" s="40">
        <f>Data!T219*Calculation!$B$13</f>
        <v>3</v>
      </c>
      <c r="U218" s="40">
        <f>Data!U219*Calculation!$B$13</f>
        <v>0</v>
      </c>
      <c r="V218" s="40">
        <f>Data!V219*Calculation!$B$13</f>
        <v>0</v>
      </c>
      <c r="W218" s="40">
        <f>Data!W219</f>
        <v>1</v>
      </c>
      <c r="X218" s="40">
        <f>Data!X219</f>
        <v>1</v>
      </c>
      <c r="Y218" s="40">
        <f>Data!Y219</f>
        <v>0</v>
      </c>
      <c r="Z218" s="40">
        <f>Data!Z219</f>
        <v>0</v>
      </c>
      <c r="AA218" s="40">
        <f>Data!AA219*Calculation!$B$15*Input!$B$12</f>
        <v>15</v>
      </c>
      <c r="AB218" s="40">
        <f>Data!AB219*Calculation!$B$15*Input!$B$12</f>
        <v>15</v>
      </c>
      <c r="AC218" s="40">
        <f>Data!AC219*Calculation!$B$15*Input!$B$12</f>
        <v>0</v>
      </c>
      <c r="AD218" s="40">
        <f>Data!AD219*Calculation!$B$15*Input!$B$12</f>
        <v>0</v>
      </c>
    </row>
    <row r="219" spans="1:30" x14ac:dyDescent="0.25">
      <c r="A219" s="39">
        <f>Data!A219</f>
        <v>216</v>
      </c>
      <c r="B219" s="40">
        <f>Data!B220</f>
        <v>216</v>
      </c>
      <c r="C219" s="40">
        <f>Data!C220*Calculation!$B$6</f>
        <v>0</v>
      </c>
      <c r="D219" s="40">
        <f>Data!D220*Calculation!$B$6</f>
        <v>1</v>
      </c>
      <c r="E219" s="40">
        <f>Data!E220*Calculation!$B$6</f>
        <v>0</v>
      </c>
      <c r="F219" s="40">
        <f>Data!F220*Calculation!$B$6</f>
        <v>0</v>
      </c>
      <c r="G219" s="40">
        <f>Data!G220*Calculation!$B$7</f>
        <v>0</v>
      </c>
      <c r="H219" s="40">
        <f>Data!H220*Calculation!$B$7</f>
        <v>0</v>
      </c>
      <c r="I219" s="40">
        <f>Data!I220*Calculation!$B$7</f>
        <v>0</v>
      </c>
      <c r="J219" s="40">
        <f>Data!J220*Calculation!$B$7</f>
        <v>0</v>
      </c>
      <c r="K219" s="40">
        <f>Data!K220*Calculation!$B$9</f>
        <v>1</v>
      </c>
      <c r="L219" s="40">
        <f>Data!L220*Calculation!$B$9</f>
        <v>0</v>
      </c>
      <c r="M219" s="40">
        <f>Data!M220*Calculation!$B$9</f>
        <v>0</v>
      </c>
      <c r="N219" s="40">
        <f>Data!N220*Calculation!$B$9</f>
        <v>1</v>
      </c>
      <c r="O219" s="40">
        <f>Data!O220*Calculation!$B$11</f>
        <v>0</v>
      </c>
      <c r="P219" s="40">
        <f>Data!P220*Calculation!$B$11</f>
        <v>0</v>
      </c>
      <c r="Q219" s="40">
        <f>Data!Q220*Calculation!$B$11</f>
        <v>0</v>
      </c>
      <c r="R219" s="40">
        <f>Data!R220*Calculation!$B$11</f>
        <v>0</v>
      </c>
      <c r="S219" s="40">
        <f>Data!S220*Calculation!$B$13</f>
        <v>3</v>
      </c>
      <c r="T219" s="40">
        <f>Data!T220*Calculation!$B$13</f>
        <v>3</v>
      </c>
      <c r="U219" s="40">
        <f>Data!U220*Calculation!$B$13</f>
        <v>0</v>
      </c>
      <c r="V219" s="40">
        <f>Data!V220*Calculation!$B$13</f>
        <v>0</v>
      </c>
      <c r="W219" s="40">
        <f>Data!W220</f>
        <v>1</v>
      </c>
      <c r="X219" s="40">
        <f>Data!X220</f>
        <v>1</v>
      </c>
      <c r="Y219" s="40">
        <f>Data!Y220</f>
        <v>0</v>
      </c>
      <c r="Z219" s="40">
        <f>Data!Z220</f>
        <v>0</v>
      </c>
      <c r="AA219" s="40">
        <f>Data!AA220*Calculation!$B$15*Input!$B$12</f>
        <v>15</v>
      </c>
      <c r="AB219" s="40">
        <f>Data!AB220*Calculation!$B$15*Input!$B$12</f>
        <v>15</v>
      </c>
      <c r="AC219" s="40">
        <f>Data!AC220*Calculation!$B$15*Input!$B$12</f>
        <v>0</v>
      </c>
      <c r="AD219" s="40">
        <f>Data!AD220*Calculation!$B$15*Input!$B$12</f>
        <v>0</v>
      </c>
    </row>
    <row r="220" spans="1:30" x14ac:dyDescent="0.25">
      <c r="A220" s="39">
        <f>Data!A220</f>
        <v>217</v>
      </c>
      <c r="B220" s="40">
        <f>Data!B221</f>
        <v>217</v>
      </c>
      <c r="C220" s="40">
        <f>Data!C221*Calculation!$B$6</f>
        <v>0</v>
      </c>
      <c r="D220" s="40">
        <f>Data!D221*Calculation!$B$6</f>
        <v>1</v>
      </c>
      <c r="E220" s="40">
        <f>Data!E221*Calculation!$B$6</f>
        <v>0</v>
      </c>
      <c r="F220" s="40">
        <f>Data!F221*Calculation!$B$6</f>
        <v>0</v>
      </c>
      <c r="G220" s="40">
        <f>Data!G221*Calculation!$B$7</f>
        <v>0</v>
      </c>
      <c r="H220" s="40">
        <f>Data!H221*Calculation!$B$7</f>
        <v>0</v>
      </c>
      <c r="I220" s="40">
        <f>Data!I221*Calculation!$B$7</f>
        <v>0</v>
      </c>
      <c r="J220" s="40">
        <f>Data!J221*Calculation!$B$7</f>
        <v>0</v>
      </c>
      <c r="K220" s="40">
        <f>Data!K221*Calculation!$B$9</f>
        <v>1</v>
      </c>
      <c r="L220" s="40">
        <f>Data!L221*Calculation!$B$9</f>
        <v>0</v>
      </c>
      <c r="M220" s="40">
        <f>Data!M221*Calculation!$B$9</f>
        <v>0</v>
      </c>
      <c r="N220" s="40">
        <f>Data!N221*Calculation!$B$9</f>
        <v>1</v>
      </c>
      <c r="O220" s="40">
        <f>Data!O221*Calculation!$B$11</f>
        <v>0</v>
      </c>
      <c r="P220" s="40">
        <f>Data!P221*Calculation!$B$11</f>
        <v>0</v>
      </c>
      <c r="Q220" s="40">
        <f>Data!Q221*Calculation!$B$11</f>
        <v>0</v>
      </c>
      <c r="R220" s="40">
        <f>Data!R221*Calculation!$B$11</f>
        <v>0</v>
      </c>
      <c r="S220" s="40">
        <f>Data!S221*Calculation!$B$13</f>
        <v>3</v>
      </c>
      <c r="T220" s="40">
        <f>Data!T221*Calculation!$B$13</f>
        <v>3</v>
      </c>
      <c r="U220" s="40">
        <f>Data!U221*Calculation!$B$13</f>
        <v>0</v>
      </c>
      <c r="V220" s="40">
        <f>Data!V221*Calculation!$B$13</f>
        <v>0</v>
      </c>
      <c r="W220" s="40">
        <f>Data!W221</f>
        <v>1</v>
      </c>
      <c r="X220" s="40">
        <f>Data!X221</f>
        <v>1</v>
      </c>
      <c r="Y220" s="40">
        <f>Data!Y221</f>
        <v>0</v>
      </c>
      <c r="Z220" s="40">
        <f>Data!Z221</f>
        <v>0</v>
      </c>
      <c r="AA220" s="40">
        <f>Data!AA221*Calculation!$B$15*Input!$B$12</f>
        <v>15</v>
      </c>
      <c r="AB220" s="40">
        <f>Data!AB221*Calculation!$B$15*Input!$B$12</f>
        <v>15</v>
      </c>
      <c r="AC220" s="40">
        <f>Data!AC221*Calculation!$B$15*Input!$B$12</f>
        <v>0</v>
      </c>
      <c r="AD220" s="40">
        <f>Data!AD221*Calculation!$B$15*Input!$B$12</f>
        <v>0</v>
      </c>
    </row>
    <row r="221" spans="1:30" x14ac:dyDescent="0.25">
      <c r="A221" s="39">
        <f>Data!A221</f>
        <v>218</v>
      </c>
      <c r="B221" s="40">
        <f>Data!B222</f>
        <v>218</v>
      </c>
      <c r="C221" s="40">
        <f>Data!C222*Calculation!$B$6</f>
        <v>0</v>
      </c>
      <c r="D221" s="40">
        <f>Data!D222*Calculation!$B$6</f>
        <v>1</v>
      </c>
      <c r="E221" s="40">
        <f>Data!E222*Calculation!$B$6</f>
        <v>0</v>
      </c>
      <c r="F221" s="40">
        <f>Data!F222*Calculation!$B$6</f>
        <v>0</v>
      </c>
      <c r="G221" s="40">
        <f>Data!G222*Calculation!$B$7</f>
        <v>0</v>
      </c>
      <c r="H221" s="40">
        <f>Data!H222*Calculation!$B$7</f>
        <v>0</v>
      </c>
      <c r="I221" s="40">
        <f>Data!I222*Calculation!$B$7</f>
        <v>0</v>
      </c>
      <c r="J221" s="40">
        <f>Data!J222*Calculation!$B$7</f>
        <v>0</v>
      </c>
      <c r="K221" s="40">
        <f>Data!K222*Calculation!$B$9</f>
        <v>1</v>
      </c>
      <c r="L221" s="40">
        <f>Data!L222*Calculation!$B$9</f>
        <v>0</v>
      </c>
      <c r="M221" s="40">
        <f>Data!M222*Calculation!$B$9</f>
        <v>1</v>
      </c>
      <c r="N221" s="40">
        <f>Data!N222*Calculation!$B$9</f>
        <v>1</v>
      </c>
      <c r="O221" s="40">
        <f>Data!O222*Calculation!$B$11</f>
        <v>0</v>
      </c>
      <c r="P221" s="40">
        <f>Data!P222*Calculation!$B$11</f>
        <v>0</v>
      </c>
      <c r="Q221" s="40">
        <f>Data!Q222*Calculation!$B$11</f>
        <v>0</v>
      </c>
      <c r="R221" s="40">
        <f>Data!R222*Calculation!$B$11</f>
        <v>0</v>
      </c>
      <c r="S221" s="40">
        <f>Data!S222*Calculation!$B$13</f>
        <v>3</v>
      </c>
      <c r="T221" s="40">
        <f>Data!T222*Calculation!$B$13</f>
        <v>3</v>
      </c>
      <c r="U221" s="40">
        <f>Data!U222*Calculation!$B$13</f>
        <v>3</v>
      </c>
      <c r="V221" s="40">
        <f>Data!V222*Calculation!$B$13</f>
        <v>0</v>
      </c>
      <c r="W221" s="40">
        <f>Data!W222</f>
        <v>1</v>
      </c>
      <c r="X221" s="40">
        <f>Data!X222</f>
        <v>1</v>
      </c>
      <c r="Y221" s="40">
        <f>Data!Y222</f>
        <v>0</v>
      </c>
      <c r="Z221" s="40">
        <f>Data!Z222</f>
        <v>0</v>
      </c>
      <c r="AA221" s="40">
        <f>Data!AA222*Calculation!$B$15*Input!$B$12</f>
        <v>15</v>
      </c>
      <c r="AB221" s="40">
        <f>Data!AB222*Calculation!$B$15*Input!$B$12</f>
        <v>15</v>
      </c>
      <c r="AC221" s="40">
        <f>Data!AC222*Calculation!$B$15*Input!$B$12</f>
        <v>0</v>
      </c>
      <c r="AD221" s="40">
        <f>Data!AD222*Calculation!$B$15*Input!$B$12</f>
        <v>0</v>
      </c>
    </row>
    <row r="222" spans="1:30" x14ac:dyDescent="0.25">
      <c r="A222" s="39">
        <f>Data!A222</f>
        <v>219</v>
      </c>
      <c r="B222" s="40">
        <f>Data!B223</f>
        <v>219</v>
      </c>
      <c r="C222" s="40">
        <f>Data!C223*Calculation!$B$6</f>
        <v>0</v>
      </c>
      <c r="D222" s="40">
        <f>Data!D223*Calculation!$B$6</f>
        <v>1</v>
      </c>
      <c r="E222" s="40">
        <f>Data!E223*Calculation!$B$6</f>
        <v>0</v>
      </c>
      <c r="F222" s="40">
        <f>Data!F223*Calculation!$B$6</f>
        <v>0</v>
      </c>
      <c r="G222" s="40">
        <f>Data!G223*Calculation!$B$7</f>
        <v>0</v>
      </c>
      <c r="H222" s="40">
        <f>Data!H223*Calculation!$B$7</f>
        <v>0</v>
      </c>
      <c r="I222" s="40">
        <f>Data!I223*Calculation!$B$7</f>
        <v>0</v>
      </c>
      <c r="J222" s="40">
        <f>Data!J223*Calculation!$B$7</f>
        <v>0</v>
      </c>
      <c r="K222" s="40">
        <f>Data!K223*Calculation!$B$9</f>
        <v>1</v>
      </c>
      <c r="L222" s="40">
        <f>Data!L223*Calculation!$B$9</f>
        <v>0</v>
      </c>
      <c r="M222" s="40">
        <f>Data!M223*Calculation!$B$9</f>
        <v>0</v>
      </c>
      <c r="N222" s="40">
        <f>Data!N223*Calculation!$B$9</f>
        <v>1</v>
      </c>
      <c r="O222" s="40">
        <f>Data!O223*Calculation!$B$11</f>
        <v>0</v>
      </c>
      <c r="P222" s="40">
        <f>Data!P223*Calculation!$B$11</f>
        <v>0</v>
      </c>
      <c r="Q222" s="40">
        <f>Data!Q223*Calculation!$B$11</f>
        <v>0</v>
      </c>
      <c r="R222" s="40">
        <f>Data!R223*Calculation!$B$11</f>
        <v>0</v>
      </c>
      <c r="S222" s="40">
        <f>Data!S223*Calculation!$B$13</f>
        <v>3</v>
      </c>
      <c r="T222" s="40">
        <f>Data!T223*Calculation!$B$13</f>
        <v>3</v>
      </c>
      <c r="U222" s="40">
        <f>Data!U223*Calculation!$B$13</f>
        <v>0</v>
      </c>
      <c r="V222" s="40">
        <f>Data!V223*Calculation!$B$13</f>
        <v>0</v>
      </c>
      <c r="W222" s="40">
        <f>Data!W223</f>
        <v>1</v>
      </c>
      <c r="X222" s="40">
        <f>Data!X223</f>
        <v>1</v>
      </c>
      <c r="Y222" s="40">
        <f>Data!Y223</f>
        <v>0</v>
      </c>
      <c r="Z222" s="40">
        <f>Data!Z223</f>
        <v>0</v>
      </c>
      <c r="AA222" s="40">
        <f>Data!AA223*Calculation!$B$15*Input!$B$12</f>
        <v>15</v>
      </c>
      <c r="AB222" s="40">
        <f>Data!AB223*Calculation!$B$15*Input!$B$12</f>
        <v>15</v>
      </c>
      <c r="AC222" s="40">
        <f>Data!AC223*Calculation!$B$15*Input!$B$12</f>
        <v>0</v>
      </c>
      <c r="AD222" s="40">
        <f>Data!AD223*Calculation!$B$15*Input!$B$12</f>
        <v>0</v>
      </c>
    </row>
    <row r="223" spans="1:30" x14ac:dyDescent="0.25">
      <c r="A223" s="39">
        <f>Data!A223</f>
        <v>220</v>
      </c>
      <c r="B223" s="40">
        <f>Data!B224</f>
        <v>220</v>
      </c>
      <c r="C223" s="40">
        <f>Data!C224*Calculation!$B$6</f>
        <v>0</v>
      </c>
      <c r="D223" s="40">
        <f>Data!D224*Calculation!$B$6</f>
        <v>1</v>
      </c>
      <c r="E223" s="40">
        <f>Data!E224*Calculation!$B$6</f>
        <v>0</v>
      </c>
      <c r="F223" s="40">
        <f>Data!F224*Calculation!$B$6</f>
        <v>0</v>
      </c>
      <c r="G223" s="40">
        <f>Data!G224*Calculation!$B$7</f>
        <v>0</v>
      </c>
      <c r="H223" s="40">
        <f>Data!H224*Calculation!$B$7</f>
        <v>0</v>
      </c>
      <c r="I223" s="40">
        <f>Data!I224*Calculation!$B$7</f>
        <v>0</v>
      </c>
      <c r="J223" s="40">
        <f>Data!J224*Calculation!$B$7</f>
        <v>0</v>
      </c>
      <c r="K223" s="40">
        <f>Data!K224*Calculation!$B$9</f>
        <v>1</v>
      </c>
      <c r="L223" s="40">
        <f>Data!L224*Calculation!$B$9</f>
        <v>0</v>
      </c>
      <c r="M223" s="40">
        <f>Data!M224*Calculation!$B$9</f>
        <v>0</v>
      </c>
      <c r="N223" s="40">
        <f>Data!N224*Calculation!$B$9</f>
        <v>1</v>
      </c>
      <c r="O223" s="40">
        <f>Data!O224*Calculation!$B$11</f>
        <v>0</v>
      </c>
      <c r="P223" s="40">
        <f>Data!P224*Calculation!$B$11</f>
        <v>0</v>
      </c>
      <c r="Q223" s="40">
        <f>Data!Q224*Calculation!$B$11</f>
        <v>0</v>
      </c>
      <c r="R223" s="40">
        <f>Data!R224*Calculation!$B$11</f>
        <v>0</v>
      </c>
      <c r="S223" s="40">
        <f>Data!S224*Calculation!$B$13</f>
        <v>3</v>
      </c>
      <c r="T223" s="40">
        <f>Data!T224*Calculation!$B$13</f>
        <v>3</v>
      </c>
      <c r="U223" s="40">
        <f>Data!U224*Calculation!$B$13</f>
        <v>0</v>
      </c>
      <c r="V223" s="40">
        <f>Data!V224*Calculation!$B$13</f>
        <v>0</v>
      </c>
      <c r="W223" s="40">
        <f>Data!W224</f>
        <v>1</v>
      </c>
      <c r="X223" s="40">
        <f>Data!X224</f>
        <v>1</v>
      </c>
      <c r="Y223" s="40">
        <f>Data!Y224</f>
        <v>0</v>
      </c>
      <c r="Z223" s="40">
        <f>Data!Z224</f>
        <v>0</v>
      </c>
      <c r="AA223" s="40">
        <f>Data!AA224*Calculation!$B$15*Input!$B$12</f>
        <v>15</v>
      </c>
      <c r="AB223" s="40">
        <f>Data!AB224*Calculation!$B$15*Input!$B$12</f>
        <v>15</v>
      </c>
      <c r="AC223" s="40">
        <f>Data!AC224*Calculation!$B$15*Input!$B$12</f>
        <v>0</v>
      </c>
      <c r="AD223" s="40">
        <f>Data!AD224*Calculation!$B$15*Input!$B$12</f>
        <v>0</v>
      </c>
    </row>
    <row r="224" spans="1:30" x14ac:dyDescent="0.25">
      <c r="A224" s="39">
        <f>Data!A224</f>
        <v>221</v>
      </c>
      <c r="B224" s="40">
        <f>Data!B225</f>
        <v>221</v>
      </c>
      <c r="C224" s="40">
        <f>Data!C225*Calculation!$B$6</f>
        <v>0</v>
      </c>
      <c r="D224" s="40">
        <f>Data!D225*Calculation!$B$6</f>
        <v>1</v>
      </c>
      <c r="E224" s="40">
        <f>Data!E225*Calculation!$B$6</f>
        <v>0</v>
      </c>
      <c r="F224" s="40">
        <f>Data!F225*Calculation!$B$6</f>
        <v>0</v>
      </c>
      <c r="G224" s="40">
        <f>Data!G225*Calculation!$B$7</f>
        <v>0</v>
      </c>
      <c r="H224" s="40">
        <f>Data!H225*Calculation!$B$7</f>
        <v>0</v>
      </c>
      <c r="I224" s="40">
        <f>Data!I225*Calculation!$B$7</f>
        <v>0</v>
      </c>
      <c r="J224" s="40">
        <f>Data!J225*Calculation!$B$7</f>
        <v>0</v>
      </c>
      <c r="K224" s="40">
        <f>Data!K225*Calculation!$B$9</f>
        <v>1</v>
      </c>
      <c r="L224" s="40">
        <f>Data!L225*Calculation!$B$9</f>
        <v>0</v>
      </c>
      <c r="M224" s="40">
        <f>Data!M225*Calculation!$B$9</f>
        <v>0</v>
      </c>
      <c r="N224" s="40">
        <f>Data!N225*Calculation!$B$9</f>
        <v>1</v>
      </c>
      <c r="O224" s="40">
        <f>Data!O225*Calculation!$B$11</f>
        <v>0</v>
      </c>
      <c r="P224" s="40">
        <f>Data!P225*Calculation!$B$11</f>
        <v>0</v>
      </c>
      <c r="Q224" s="40">
        <f>Data!Q225*Calculation!$B$11</f>
        <v>0</v>
      </c>
      <c r="R224" s="40">
        <f>Data!R225*Calculation!$B$11</f>
        <v>0</v>
      </c>
      <c r="S224" s="40">
        <f>Data!S225*Calculation!$B$13</f>
        <v>3</v>
      </c>
      <c r="T224" s="40">
        <f>Data!T225*Calculation!$B$13</f>
        <v>3</v>
      </c>
      <c r="U224" s="40">
        <f>Data!U225*Calculation!$B$13</f>
        <v>0</v>
      </c>
      <c r="V224" s="40">
        <f>Data!V225*Calculation!$B$13</f>
        <v>0</v>
      </c>
      <c r="W224" s="40">
        <f>Data!W225</f>
        <v>1</v>
      </c>
      <c r="X224" s="40">
        <f>Data!X225</f>
        <v>1</v>
      </c>
      <c r="Y224" s="40">
        <f>Data!Y225</f>
        <v>0</v>
      </c>
      <c r="Z224" s="40">
        <f>Data!Z225</f>
        <v>0</v>
      </c>
      <c r="AA224" s="40">
        <f>Data!AA225*Calculation!$B$15*Input!$B$12</f>
        <v>15</v>
      </c>
      <c r="AB224" s="40">
        <f>Data!AB225*Calculation!$B$15*Input!$B$12</f>
        <v>15</v>
      </c>
      <c r="AC224" s="40">
        <f>Data!AC225*Calculation!$B$15*Input!$B$12</f>
        <v>0</v>
      </c>
      <c r="AD224" s="40">
        <f>Data!AD225*Calculation!$B$15*Input!$B$12</f>
        <v>0</v>
      </c>
    </row>
    <row r="225" spans="1:30" x14ac:dyDescent="0.25">
      <c r="A225" s="39">
        <f>Data!A225</f>
        <v>222</v>
      </c>
      <c r="B225" s="40">
        <f>Data!B226</f>
        <v>222</v>
      </c>
      <c r="C225" s="40">
        <f>Data!C226*Calculation!$B$6</f>
        <v>0</v>
      </c>
      <c r="D225" s="40">
        <f>Data!D226*Calculation!$B$6</f>
        <v>1</v>
      </c>
      <c r="E225" s="40">
        <f>Data!E226*Calculation!$B$6</f>
        <v>0</v>
      </c>
      <c r="F225" s="40">
        <f>Data!F226*Calculation!$B$6</f>
        <v>0</v>
      </c>
      <c r="G225" s="40">
        <f>Data!G226*Calculation!$B$7</f>
        <v>0</v>
      </c>
      <c r="H225" s="40">
        <f>Data!H226*Calculation!$B$7</f>
        <v>0</v>
      </c>
      <c r="I225" s="40">
        <f>Data!I226*Calculation!$B$7</f>
        <v>0</v>
      </c>
      <c r="J225" s="40">
        <f>Data!J226*Calculation!$B$7</f>
        <v>0</v>
      </c>
      <c r="K225" s="40">
        <f>Data!K226*Calculation!$B$9</f>
        <v>1</v>
      </c>
      <c r="L225" s="40">
        <f>Data!L226*Calculation!$B$9</f>
        <v>0</v>
      </c>
      <c r="M225" s="40">
        <f>Data!M226*Calculation!$B$9</f>
        <v>0</v>
      </c>
      <c r="N225" s="40">
        <f>Data!N226*Calculation!$B$9</f>
        <v>1</v>
      </c>
      <c r="O225" s="40">
        <f>Data!O226*Calculation!$B$11</f>
        <v>0</v>
      </c>
      <c r="P225" s="40">
        <f>Data!P226*Calculation!$B$11</f>
        <v>0</v>
      </c>
      <c r="Q225" s="40">
        <f>Data!Q226*Calculation!$B$11</f>
        <v>0</v>
      </c>
      <c r="R225" s="40">
        <f>Data!R226*Calculation!$B$11</f>
        <v>0</v>
      </c>
      <c r="S225" s="40">
        <f>Data!S226*Calculation!$B$13</f>
        <v>3</v>
      </c>
      <c r="T225" s="40">
        <f>Data!T226*Calculation!$B$13</f>
        <v>3</v>
      </c>
      <c r="U225" s="40">
        <f>Data!U226*Calculation!$B$13</f>
        <v>0</v>
      </c>
      <c r="V225" s="40">
        <f>Data!V226*Calculation!$B$13</f>
        <v>0</v>
      </c>
      <c r="W225" s="40">
        <f>Data!W226</f>
        <v>1</v>
      </c>
      <c r="X225" s="40">
        <f>Data!X226</f>
        <v>1</v>
      </c>
      <c r="Y225" s="40">
        <f>Data!Y226</f>
        <v>0</v>
      </c>
      <c r="Z225" s="40">
        <f>Data!Z226</f>
        <v>0</v>
      </c>
      <c r="AA225" s="40">
        <f>Data!AA226*Calculation!$B$15*Input!$B$12</f>
        <v>15</v>
      </c>
      <c r="AB225" s="40">
        <f>Data!AB226*Calculation!$B$15*Input!$B$12</f>
        <v>15</v>
      </c>
      <c r="AC225" s="40">
        <f>Data!AC226*Calculation!$B$15*Input!$B$12</f>
        <v>0</v>
      </c>
      <c r="AD225" s="40">
        <f>Data!AD226*Calculation!$B$15*Input!$B$12</f>
        <v>0</v>
      </c>
    </row>
    <row r="226" spans="1:30" x14ac:dyDescent="0.25">
      <c r="A226" s="39">
        <f>Data!A226</f>
        <v>223</v>
      </c>
      <c r="B226" s="40">
        <f>Data!B227</f>
        <v>223</v>
      </c>
      <c r="C226" s="40">
        <f>Data!C227*Calculation!$B$6</f>
        <v>0</v>
      </c>
      <c r="D226" s="40">
        <f>Data!D227*Calculation!$B$6</f>
        <v>1</v>
      </c>
      <c r="E226" s="40">
        <f>Data!E227*Calculation!$B$6</f>
        <v>0</v>
      </c>
      <c r="F226" s="40">
        <f>Data!F227*Calculation!$B$6</f>
        <v>0</v>
      </c>
      <c r="G226" s="40">
        <f>Data!G227*Calculation!$B$7</f>
        <v>0</v>
      </c>
      <c r="H226" s="40">
        <f>Data!H227*Calculation!$B$7</f>
        <v>0</v>
      </c>
      <c r="I226" s="40">
        <f>Data!I227*Calculation!$B$7</f>
        <v>0</v>
      </c>
      <c r="J226" s="40">
        <f>Data!J227*Calculation!$B$7</f>
        <v>0</v>
      </c>
      <c r="K226" s="40">
        <f>Data!K227*Calculation!$B$9</f>
        <v>1</v>
      </c>
      <c r="L226" s="40">
        <f>Data!L227*Calculation!$B$9</f>
        <v>0</v>
      </c>
      <c r="M226" s="40">
        <f>Data!M227*Calculation!$B$9</f>
        <v>0</v>
      </c>
      <c r="N226" s="40">
        <f>Data!N227*Calculation!$B$9</f>
        <v>1</v>
      </c>
      <c r="O226" s="40">
        <f>Data!O227*Calculation!$B$11</f>
        <v>0</v>
      </c>
      <c r="P226" s="40">
        <f>Data!P227*Calculation!$B$11</f>
        <v>0</v>
      </c>
      <c r="Q226" s="40">
        <f>Data!Q227*Calculation!$B$11</f>
        <v>0</v>
      </c>
      <c r="R226" s="40">
        <f>Data!R227*Calculation!$B$11</f>
        <v>0</v>
      </c>
      <c r="S226" s="40">
        <f>Data!S227*Calculation!$B$13</f>
        <v>3</v>
      </c>
      <c r="T226" s="40">
        <f>Data!T227*Calculation!$B$13</f>
        <v>3</v>
      </c>
      <c r="U226" s="40">
        <f>Data!U227*Calculation!$B$13</f>
        <v>0</v>
      </c>
      <c r="V226" s="40">
        <f>Data!V227*Calculation!$B$13</f>
        <v>0</v>
      </c>
      <c r="W226" s="40">
        <f>Data!W227</f>
        <v>1</v>
      </c>
      <c r="X226" s="40">
        <f>Data!X227</f>
        <v>1</v>
      </c>
      <c r="Y226" s="40">
        <f>Data!Y227</f>
        <v>0</v>
      </c>
      <c r="Z226" s="40">
        <f>Data!Z227</f>
        <v>0</v>
      </c>
      <c r="AA226" s="40">
        <f>Data!AA227*Calculation!$B$15*Input!$B$12</f>
        <v>15</v>
      </c>
      <c r="AB226" s="40">
        <f>Data!AB227*Calculation!$B$15*Input!$B$12</f>
        <v>15</v>
      </c>
      <c r="AC226" s="40">
        <f>Data!AC227*Calculation!$B$15*Input!$B$12</f>
        <v>0</v>
      </c>
      <c r="AD226" s="40">
        <f>Data!AD227*Calculation!$B$15*Input!$B$12</f>
        <v>0</v>
      </c>
    </row>
    <row r="227" spans="1:30" x14ac:dyDescent="0.25">
      <c r="A227" s="39">
        <f>Data!A227</f>
        <v>224</v>
      </c>
      <c r="B227" s="40">
        <f>Data!B228</f>
        <v>224</v>
      </c>
      <c r="C227" s="40">
        <f>Data!C228*Calculation!$B$6</f>
        <v>0</v>
      </c>
      <c r="D227" s="40">
        <f>Data!D228*Calculation!$B$6</f>
        <v>1</v>
      </c>
      <c r="E227" s="40">
        <f>Data!E228*Calculation!$B$6</f>
        <v>0</v>
      </c>
      <c r="F227" s="40">
        <f>Data!F228*Calculation!$B$6</f>
        <v>0</v>
      </c>
      <c r="G227" s="40">
        <f>Data!G228*Calculation!$B$7</f>
        <v>0</v>
      </c>
      <c r="H227" s="40">
        <f>Data!H228*Calculation!$B$7</f>
        <v>0</v>
      </c>
      <c r="I227" s="40">
        <f>Data!I228*Calculation!$B$7</f>
        <v>0</v>
      </c>
      <c r="J227" s="40">
        <f>Data!J228*Calculation!$B$7</f>
        <v>0</v>
      </c>
      <c r="K227" s="40">
        <f>Data!K228*Calculation!$B$9</f>
        <v>1</v>
      </c>
      <c r="L227" s="40">
        <f>Data!L228*Calculation!$B$9</f>
        <v>0</v>
      </c>
      <c r="M227" s="40">
        <f>Data!M228*Calculation!$B$9</f>
        <v>0</v>
      </c>
      <c r="N227" s="40">
        <f>Data!N228*Calculation!$B$9</f>
        <v>1</v>
      </c>
      <c r="O227" s="40">
        <f>Data!O228*Calculation!$B$11</f>
        <v>0</v>
      </c>
      <c r="P227" s="40">
        <f>Data!P228*Calculation!$B$11</f>
        <v>0</v>
      </c>
      <c r="Q227" s="40">
        <f>Data!Q228*Calculation!$B$11</f>
        <v>0</v>
      </c>
      <c r="R227" s="40">
        <f>Data!R228*Calculation!$B$11</f>
        <v>0</v>
      </c>
      <c r="S227" s="40">
        <f>Data!S228*Calculation!$B$13</f>
        <v>3</v>
      </c>
      <c r="T227" s="40">
        <f>Data!T228*Calculation!$B$13</f>
        <v>3</v>
      </c>
      <c r="U227" s="40">
        <f>Data!U228*Calculation!$B$13</f>
        <v>0</v>
      </c>
      <c r="V227" s="40">
        <f>Data!V228*Calculation!$B$13</f>
        <v>0</v>
      </c>
      <c r="W227" s="40">
        <f>Data!W228</f>
        <v>1</v>
      </c>
      <c r="X227" s="40">
        <f>Data!X228</f>
        <v>1</v>
      </c>
      <c r="Y227" s="40">
        <f>Data!Y228</f>
        <v>0</v>
      </c>
      <c r="Z227" s="40">
        <f>Data!Z228</f>
        <v>0</v>
      </c>
      <c r="AA227" s="40">
        <f>Data!AA228*Calculation!$B$15*Input!$B$12</f>
        <v>15</v>
      </c>
      <c r="AB227" s="40">
        <f>Data!AB228*Calculation!$B$15*Input!$B$12</f>
        <v>15</v>
      </c>
      <c r="AC227" s="40">
        <f>Data!AC228*Calculation!$B$15*Input!$B$12</f>
        <v>0</v>
      </c>
      <c r="AD227" s="40">
        <f>Data!AD228*Calculation!$B$15*Input!$B$12</f>
        <v>0</v>
      </c>
    </row>
    <row r="228" spans="1:30" x14ac:dyDescent="0.25">
      <c r="A228" s="39">
        <f>Data!A228</f>
        <v>225</v>
      </c>
      <c r="B228" s="40">
        <f>Data!B229</f>
        <v>225</v>
      </c>
      <c r="C228" s="40">
        <f>Data!C229*Calculation!$B$6</f>
        <v>0</v>
      </c>
      <c r="D228" s="40">
        <f>Data!D229*Calculation!$B$6</f>
        <v>1</v>
      </c>
      <c r="E228" s="40">
        <f>Data!E229*Calculation!$B$6</f>
        <v>0</v>
      </c>
      <c r="F228" s="40">
        <f>Data!F229*Calculation!$B$6</f>
        <v>0</v>
      </c>
      <c r="G228" s="40">
        <f>Data!G229*Calculation!$B$7</f>
        <v>0</v>
      </c>
      <c r="H228" s="40">
        <f>Data!H229*Calculation!$B$7</f>
        <v>0</v>
      </c>
      <c r="I228" s="40">
        <f>Data!I229*Calculation!$B$7</f>
        <v>0</v>
      </c>
      <c r="J228" s="40">
        <f>Data!J229*Calculation!$B$7</f>
        <v>0</v>
      </c>
      <c r="K228" s="40">
        <f>Data!K229*Calculation!$B$9</f>
        <v>1</v>
      </c>
      <c r="L228" s="40">
        <f>Data!L229*Calculation!$B$9</f>
        <v>0</v>
      </c>
      <c r="M228" s="40">
        <f>Data!M229*Calculation!$B$9</f>
        <v>1</v>
      </c>
      <c r="N228" s="40">
        <f>Data!N229*Calculation!$B$9</f>
        <v>1</v>
      </c>
      <c r="O228" s="40">
        <f>Data!O229*Calculation!$B$11</f>
        <v>0</v>
      </c>
      <c r="P228" s="40">
        <f>Data!P229*Calculation!$B$11</f>
        <v>0</v>
      </c>
      <c r="Q228" s="40">
        <f>Data!Q229*Calculation!$B$11</f>
        <v>0</v>
      </c>
      <c r="R228" s="40">
        <f>Data!R229*Calculation!$B$11</f>
        <v>0</v>
      </c>
      <c r="S228" s="40">
        <f>Data!S229*Calculation!$B$13</f>
        <v>3</v>
      </c>
      <c r="T228" s="40">
        <f>Data!T229*Calculation!$B$13</f>
        <v>3</v>
      </c>
      <c r="U228" s="40">
        <f>Data!U229*Calculation!$B$13</f>
        <v>3</v>
      </c>
      <c r="V228" s="40">
        <f>Data!V229*Calculation!$B$13</f>
        <v>0</v>
      </c>
      <c r="W228" s="40">
        <f>Data!W229</f>
        <v>1</v>
      </c>
      <c r="X228" s="40">
        <f>Data!X229</f>
        <v>1</v>
      </c>
      <c r="Y228" s="40">
        <f>Data!Y229</f>
        <v>0</v>
      </c>
      <c r="Z228" s="40">
        <f>Data!Z229</f>
        <v>0</v>
      </c>
      <c r="AA228" s="40">
        <f>Data!AA229*Calculation!$B$15*Input!$B$12</f>
        <v>15</v>
      </c>
      <c r="AB228" s="40">
        <f>Data!AB229*Calculation!$B$15*Input!$B$12</f>
        <v>15</v>
      </c>
      <c r="AC228" s="40">
        <f>Data!AC229*Calculation!$B$15*Input!$B$12</f>
        <v>0</v>
      </c>
      <c r="AD228" s="40">
        <f>Data!AD229*Calculation!$B$15*Input!$B$12</f>
        <v>0</v>
      </c>
    </row>
    <row r="229" spans="1:30" x14ac:dyDescent="0.25">
      <c r="A229" s="39">
        <f>Data!A229</f>
        <v>226</v>
      </c>
      <c r="B229" s="40">
        <f>Data!B230</f>
        <v>226</v>
      </c>
      <c r="C229" s="40">
        <f>Data!C230*Calculation!$B$6</f>
        <v>0</v>
      </c>
      <c r="D229" s="40">
        <f>Data!D230*Calculation!$B$6</f>
        <v>1</v>
      </c>
      <c r="E229" s="40">
        <f>Data!E230*Calculation!$B$6</f>
        <v>0</v>
      </c>
      <c r="F229" s="40">
        <f>Data!F230*Calculation!$B$6</f>
        <v>0</v>
      </c>
      <c r="G229" s="40">
        <f>Data!G230*Calculation!$B$7</f>
        <v>0</v>
      </c>
      <c r="H229" s="40">
        <f>Data!H230*Calculation!$B$7</f>
        <v>0</v>
      </c>
      <c r="I229" s="40">
        <f>Data!I230*Calculation!$B$7</f>
        <v>0</v>
      </c>
      <c r="J229" s="40">
        <f>Data!J230*Calculation!$B$7</f>
        <v>0</v>
      </c>
      <c r="K229" s="40">
        <f>Data!K230*Calculation!$B$9</f>
        <v>1</v>
      </c>
      <c r="L229" s="40">
        <f>Data!L230*Calculation!$B$9</f>
        <v>0</v>
      </c>
      <c r="M229" s="40">
        <f>Data!M230*Calculation!$B$9</f>
        <v>0</v>
      </c>
      <c r="N229" s="40">
        <f>Data!N230*Calculation!$B$9</f>
        <v>1</v>
      </c>
      <c r="O229" s="40">
        <f>Data!O230*Calculation!$B$11</f>
        <v>0</v>
      </c>
      <c r="P229" s="40">
        <f>Data!P230*Calculation!$B$11</f>
        <v>0</v>
      </c>
      <c r="Q229" s="40">
        <f>Data!Q230*Calculation!$B$11</f>
        <v>0</v>
      </c>
      <c r="R229" s="40">
        <f>Data!R230*Calculation!$B$11</f>
        <v>0</v>
      </c>
      <c r="S229" s="40">
        <f>Data!S230*Calculation!$B$13</f>
        <v>3</v>
      </c>
      <c r="T229" s="40">
        <f>Data!T230*Calculation!$B$13</f>
        <v>3</v>
      </c>
      <c r="U229" s="40">
        <f>Data!U230*Calculation!$B$13</f>
        <v>0</v>
      </c>
      <c r="V229" s="40">
        <f>Data!V230*Calculation!$B$13</f>
        <v>0</v>
      </c>
      <c r="W229" s="40">
        <f>Data!W230</f>
        <v>1</v>
      </c>
      <c r="X229" s="40">
        <f>Data!X230</f>
        <v>1</v>
      </c>
      <c r="Y229" s="40">
        <f>Data!Y230</f>
        <v>0</v>
      </c>
      <c r="Z229" s="40">
        <f>Data!Z230</f>
        <v>0</v>
      </c>
      <c r="AA229" s="40">
        <f>Data!AA230*Calculation!$B$15*Input!$B$12</f>
        <v>15</v>
      </c>
      <c r="AB229" s="40">
        <f>Data!AB230*Calculation!$B$15*Input!$B$12</f>
        <v>15</v>
      </c>
      <c r="AC229" s="40">
        <f>Data!AC230*Calculation!$B$15*Input!$B$12</f>
        <v>0</v>
      </c>
      <c r="AD229" s="40">
        <f>Data!AD230*Calculation!$B$15*Input!$B$12</f>
        <v>0</v>
      </c>
    </row>
    <row r="230" spans="1:30" x14ac:dyDescent="0.25">
      <c r="A230" s="39">
        <f>Data!A230</f>
        <v>227</v>
      </c>
      <c r="B230" s="40">
        <f>Data!B231</f>
        <v>227</v>
      </c>
      <c r="C230" s="40">
        <f>Data!C231*Calculation!$B$6</f>
        <v>0</v>
      </c>
      <c r="D230" s="40">
        <f>Data!D231*Calculation!$B$6</f>
        <v>1</v>
      </c>
      <c r="E230" s="40">
        <f>Data!E231*Calculation!$B$6</f>
        <v>0</v>
      </c>
      <c r="F230" s="40">
        <f>Data!F231*Calculation!$B$6</f>
        <v>0</v>
      </c>
      <c r="G230" s="40">
        <f>Data!G231*Calculation!$B$7</f>
        <v>0</v>
      </c>
      <c r="H230" s="40">
        <f>Data!H231*Calculation!$B$7</f>
        <v>0</v>
      </c>
      <c r="I230" s="40">
        <f>Data!I231*Calculation!$B$7</f>
        <v>0</v>
      </c>
      <c r="J230" s="40">
        <f>Data!J231*Calculation!$B$7</f>
        <v>0</v>
      </c>
      <c r="K230" s="40">
        <f>Data!K231*Calculation!$B$9</f>
        <v>1</v>
      </c>
      <c r="L230" s="40">
        <f>Data!L231*Calculation!$B$9</f>
        <v>0</v>
      </c>
      <c r="M230" s="40">
        <f>Data!M231*Calculation!$B$9</f>
        <v>0</v>
      </c>
      <c r="N230" s="40">
        <f>Data!N231*Calculation!$B$9</f>
        <v>1</v>
      </c>
      <c r="O230" s="40">
        <f>Data!O231*Calculation!$B$11</f>
        <v>0</v>
      </c>
      <c r="P230" s="40">
        <f>Data!P231*Calculation!$B$11</f>
        <v>0</v>
      </c>
      <c r="Q230" s="40">
        <f>Data!Q231*Calculation!$B$11</f>
        <v>0</v>
      </c>
      <c r="R230" s="40">
        <f>Data!R231*Calculation!$B$11</f>
        <v>0</v>
      </c>
      <c r="S230" s="40">
        <f>Data!S231*Calculation!$B$13</f>
        <v>3</v>
      </c>
      <c r="T230" s="40">
        <f>Data!T231*Calculation!$B$13</f>
        <v>3</v>
      </c>
      <c r="U230" s="40">
        <f>Data!U231*Calculation!$B$13</f>
        <v>0</v>
      </c>
      <c r="V230" s="40">
        <f>Data!V231*Calculation!$B$13</f>
        <v>0</v>
      </c>
      <c r="W230" s="40">
        <f>Data!W231</f>
        <v>1</v>
      </c>
      <c r="X230" s="40">
        <f>Data!X231</f>
        <v>1</v>
      </c>
      <c r="Y230" s="40">
        <f>Data!Y231</f>
        <v>0</v>
      </c>
      <c r="Z230" s="40">
        <f>Data!Z231</f>
        <v>0</v>
      </c>
      <c r="AA230" s="40">
        <f>Data!AA231*Calculation!$B$15*Input!$B$12</f>
        <v>15</v>
      </c>
      <c r="AB230" s="40">
        <f>Data!AB231*Calculation!$B$15*Input!$B$12</f>
        <v>15</v>
      </c>
      <c r="AC230" s="40">
        <f>Data!AC231*Calculation!$B$15*Input!$B$12</f>
        <v>0</v>
      </c>
      <c r="AD230" s="40">
        <f>Data!AD231*Calculation!$B$15*Input!$B$12</f>
        <v>0</v>
      </c>
    </row>
    <row r="231" spans="1:30" x14ac:dyDescent="0.25">
      <c r="A231" s="39">
        <f>Data!A231</f>
        <v>228</v>
      </c>
      <c r="B231" s="40">
        <f>Data!B232</f>
        <v>228</v>
      </c>
      <c r="C231" s="40">
        <f>Data!C232*Calculation!$B$6</f>
        <v>0</v>
      </c>
      <c r="D231" s="40">
        <f>Data!D232*Calculation!$B$6</f>
        <v>1</v>
      </c>
      <c r="E231" s="40">
        <f>Data!E232*Calculation!$B$6</f>
        <v>0</v>
      </c>
      <c r="F231" s="40">
        <f>Data!F232*Calculation!$B$6</f>
        <v>0</v>
      </c>
      <c r="G231" s="40">
        <f>Data!G232*Calculation!$B$7</f>
        <v>0</v>
      </c>
      <c r="H231" s="40">
        <f>Data!H232*Calculation!$B$7</f>
        <v>0</v>
      </c>
      <c r="I231" s="40">
        <f>Data!I232*Calculation!$B$7</f>
        <v>0</v>
      </c>
      <c r="J231" s="40">
        <f>Data!J232*Calculation!$B$7</f>
        <v>0</v>
      </c>
      <c r="K231" s="40">
        <f>Data!K232*Calculation!$B$9</f>
        <v>1</v>
      </c>
      <c r="L231" s="40">
        <f>Data!L232*Calculation!$B$9</f>
        <v>0</v>
      </c>
      <c r="M231" s="40">
        <f>Data!M232*Calculation!$B$9</f>
        <v>0</v>
      </c>
      <c r="N231" s="40">
        <f>Data!N232*Calculation!$B$9</f>
        <v>1</v>
      </c>
      <c r="O231" s="40">
        <f>Data!O232*Calculation!$B$11</f>
        <v>0</v>
      </c>
      <c r="P231" s="40">
        <f>Data!P232*Calculation!$B$11</f>
        <v>0</v>
      </c>
      <c r="Q231" s="40">
        <f>Data!Q232*Calculation!$B$11</f>
        <v>0</v>
      </c>
      <c r="R231" s="40">
        <f>Data!R232*Calculation!$B$11</f>
        <v>0</v>
      </c>
      <c r="S231" s="40">
        <f>Data!S232*Calculation!$B$13</f>
        <v>3</v>
      </c>
      <c r="T231" s="40">
        <f>Data!T232*Calculation!$B$13</f>
        <v>3</v>
      </c>
      <c r="U231" s="40">
        <f>Data!U232*Calculation!$B$13</f>
        <v>0</v>
      </c>
      <c r="V231" s="40">
        <f>Data!V232*Calculation!$B$13</f>
        <v>0</v>
      </c>
      <c r="W231" s="40">
        <f>Data!W232</f>
        <v>1</v>
      </c>
      <c r="X231" s="40">
        <f>Data!X232</f>
        <v>1</v>
      </c>
      <c r="Y231" s="40">
        <f>Data!Y232</f>
        <v>0</v>
      </c>
      <c r="Z231" s="40">
        <f>Data!Z232</f>
        <v>0</v>
      </c>
      <c r="AA231" s="40">
        <f>Data!AA232*Calculation!$B$15*Input!$B$12</f>
        <v>15</v>
      </c>
      <c r="AB231" s="40">
        <f>Data!AB232*Calculation!$B$15*Input!$B$12</f>
        <v>15</v>
      </c>
      <c r="AC231" s="40">
        <f>Data!AC232*Calculation!$B$15*Input!$B$12</f>
        <v>0</v>
      </c>
      <c r="AD231" s="40">
        <f>Data!AD232*Calculation!$B$15*Input!$B$12</f>
        <v>0</v>
      </c>
    </row>
    <row r="232" spans="1:30" x14ac:dyDescent="0.25">
      <c r="A232" s="39">
        <f>Data!A232</f>
        <v>229</v>
      </c>
      <c r="B232" s="40">
        <f>Data!B233</f>
        <v>229</v>
      </c>
      <c r="C232" s="40">
        <f>Data!C233*Calculation!$B$6</f>
        <v>0</v>
      </c>
      <c r="D232" s="40">
        <f>Data!D233*Calculation!$B$6</f>
        <v>1</v>
      </c>
      <c r="E232" s="40">
        <f>Data!E233*Calculation!$B$6</f>
        <v>0</v>
      </c>
      <c r="F232" s="40">
        <f>Data!F233*Calculation!$B$6</f>
        <v>0</v>
      </c>
      <c r="G232" s="40">
        <f>Data!G233*Calculation!$B$7</f>
        <v>0</v>
      </c>
      <c r="H232" s="40">
        <f>Data!H233*Calculation!$B$7</f>
        <v>0</v>
      </c>
      <c r="I232" s="40">
        <f>Data!I233*Calculation!$B$7</f>
        <v>0</v>
      </c>
      <c r="J232" s="40">
        <f>Data!J233*Calculation!$B$7</f>
        <v>0</v>
      </c>
      <c r="K232" s="40">
        <f>Data!K233*Calculation!$B$9</f>
        <v>1</v>
      </c>
      <c r="L232" s="40">
        <f>Data!L233*Calculation!$B$9</f>
        <v>0</v>
      </c>
      <c r="M232" s="40">
        <f>Data!M233*Calculation!$B$9</f>
        <v>0</v>
      </c>
      <c r="N232" s="40">
        <f>Data!N233*Calculation!$B$9</f>
        <v>1</v>
      </c>
      <c r="O232" s="40">
        <f>Data!O233*Calculation!$B$11</f>
        <v>0</v>
      </c>
      <c r="P232" s="40">
        <f>Data!P233*Calculation!$B$11</f>
        <v>0</v>
      </c>
      <c r="Q232" s="40">
        <f>Data!Q233*Calculation!$B$11</f>
        <v>0</v>
      </c>
      <c r="R232" s="40">
        <f>Data!R233*Calculation!$B$11</f>
        <v>0</v>
      </c>
      <c r="S232" s="40">
        <f>Data!S233*Calculation!$B$13</f>
        <v>3</v>
      </c>
      <c r="T232" s="40">
        <f>Data!T233*Calculation!$B$13</f>
        <v>3</v>
      </c>
      <c r="U232" s="40">
        <f>Data!U233*Calculation!$B$13</f>
        <v>0</v>
      </c>
      <c r="V232" s="40">
        <f>Data!V233*Calculation!$B$13</f>
        <v>0</v>
      </c>
      <c r="W232" s="40">
        <f>Data!W233</f>
        <v>1</v>
      </c>
      <c r="X232" s="40">
        <f>Data!X233</f>
        <v>1</v>
      </c>
      <c r="Y232" s="40">
        <f>Data!Y233</f>
        <v>0</v>
      </c>
      <c r="Z232" s="40">
        <f>Data!Z233</f>
        <v>0</v>
      </c>
      <c r="AA232" s="40">
        <f>Data!AA233*Calculation!$B$15*Input!$B$12</f>
        <v>15</v>
      </c>
      <c r="AB232" s="40">
        <f>Data!AB233*Calculation!$B$15*Input!$B$12</f>
        <v>15</v>
      </c>
      <c r="AC232" s="40">
        <f>Data!AC233*Calculation!$B$15*Input!$B$12</f>
        <v>0</v>
      </c>
      <c r="AD232" s="40">
        <f>Data!AD233*Calculation!$B$15*Input!$B$12</f>
        <v>0</v>
      </c>
    </row>
    <row r="233" spans="1:30" x14ac:dyDescent="0.25">
      <c r="A233" s="39">
        <f>Data!A233</f>
        <v>230</v>
      </c>
      <c r="B233" s="40">
        <f>Data!B234</f>
        <v>230</v>
      </c>
      <c r="C233" s="40">
        <f>Data!C234*Calculation!$B$6</f>
        <v>0</v>
      </c>
      <c r="D233" s="40">
        <f>Data!D234*Calculation!$B$6</f>
        <v>1</v>
      </c>
      <c r="E233" s="40">
        <f>Data!E234*Calculation!$B$6</f>
        <v>0</v>
      </c>
      <c r="F233" s="40">
        <f>Data!F234*Calculation!$B$6</f>
        <v>0</v>
      </c>
      <c r="G233" s="40">
        <f>Data!G234*Calculation!$B$7</f>
        <v>0</v>
      </c>
      <c r="H233" s="40">
        <f>Data!H234*Calculation!$B$7</f>
        <v>0</v>
      </c>
      <c r="I233" s="40">
        <f>Data!I234*Calculation!$B$7</f>
        <v>0</v>
      </c>
      <c r="J233" s="40">
        <f>Data!J234*Calculation!$B$7</f>
        <v>0</v>
      </c>
      <c r="K233" s="40">
        <f>Data!K234*Calculation!$B$9</f>
        <v>1</v>
      </c>
      <c r="L233" s="40">
        <f>Data!L234*Calculation!$B$9</f>
        <v>0</v>
      </c>
      <c r="M233" s="40">
        <f>Data!M234*Calculation!$B$9</f>
        <v>0</v>
      </c>
      <c r="N233" s="40">
        <f>Data!N234*Calculation!$B$9</f>
        <v>1</v>
      </c>
      <c r="O233" s="40">
        <f>Data!O234*Calculation!$B$11</f>
        <v>0</v>
      </c>
      <c r="P233" s="40">
        <f>Data!P234*Calculation!$B$11</f>
        <v>0</v>
      </c>
      <c r="Q233" s="40">
        <f>Data!Q234*Calculation!$B$11</f>
        <v>0</v>
      </c>
      <c r="R233" s="40">
        <f>Data!R234*Calculation!$B$11</f>
        <v>0</v>
      </c>
      <c r="S233" s="40">
        <f>Data!S234*Calculation!$B$13</f>
        <v>3</v>
      </c>
      <c r="T233" s="40">
        <f>Data!T234*Calculation!$B$13</f>
        <v>3</v>
      </c>
      <c r="U233" s="40">
        <f>Data!U234*Calculation!$B$13</f>
        <v>0</v>
      </c>
      <c r="V233" s="40">
        <f>Data!V234*Calculation!$B$13</f>
        <v>0</v>
      </c>
      <c r="W233" s="40">
        <f>Data!W234</f>
        <v>1</v>
      </c>
      <c r="X233" s="40">
        <f>Data!X234</f>
        <v>1</v>
      </c>
      <c r="Y233" s="40">
        <f>Data!Y234</f>
        <v>0</v>
      </c>
      <c r="Z233" s="40">
        <f>Data!Z234</f>
        <v>0</v>
      </c>
      <c r="AA233" s="40">
        <f>Data!AA234*Calculation!$B$15*Input!$B$12</f>
        <v>15</v>
      </c>
      <c r="AB233" s="40">
        <f>Data!AB234*Calculation!$B$15*Input!$B$12</f>
        <v>15</v>
      </c>
      <c r="AC233" s="40">
        <f>Data!AC234*Calculation!$B$15*Input!$B$12</f>
        <v>0</v>
      </c>
      <c r="AD233" s="40">
        <f>Data!AD234*Calculation!$B$15*Input!$B$12</f>
        <v>0</v>
      </c>
    </row>
    <row r="234" spans="1:30" x14ac:dyDescent="0.25">
      <c r="A234" s="39">
        <f>Data!A234</f>
        <v>231</v>
      </c>
      <c r="B234" s="40">
        <f>Data!B235</f>
        <v>231</v>
      </c>
      <c r="C234" s="40">
        <f>Data!C235*Calculation!$B$6</f>
        <v>0</v>
      </c>
      <c r="D234" s="40">
        <f>Data!D235*Calculation!$B$6</f>
        <v>1</v>
      </c>
      <c r="E234" s="40">
        <f>Data!E235*Calculation!$B$6</f>
        <v>0</v>
      </c>
      <c r="F234" s="40">
        <f>Data!F235*Calculation!$B$6</f>
        <v>0</v>
      </c>
      <c r="G234" s="40">
        <f>Data!G235*Calculation!$B$7</f>
        <v>0</v>
      </c>
      <c r="H234" s="40">
        <f>Data!H235*Calculation!$B$7</f>
        <v>0</v>
      </c>
      <c r="I234" s="40">
        <f>Data!I235*Calculation!$B$7</f>
        <v>0</v>
      </c>
      <c r="J234" s="40">
        <f>Data!J235*Calculation!$B$7</f>
        <v>0</v>
      </c>
      <c r="K234" s="40">
        <f>Data!K235*Calculation!$B$9</f>
        <v>1</v>
      </c>
      <c r="L234" s="40">
        <f>Data!L235*Calculation!$B$9</f>
        <v>0</v>
      </c>
      <c r="M234" s="40">
        <f>Data!M235*Calculation!$B$9</f>
        <v>0</v>
      </c>
      <c r="N234" s="40">
        <f>Data!N235*Calculation!$B$9</f>
        <v>1</v>
      </c>
      <c r="O234" s="40">
        <f>Data!O235*Calculation!$B$11</f>
        <v>0</v>
      </c>
      <c r="P234" s="40">
        <f>Data!P235*Calculation!$B$11</f>
        <v>0</v>
      </c>
      <c r="Q234" s="40">
        <f>Data!Q235*Calculation!$B$11</f>
        <v>0</v>
      </c>
      <c r="R234" s="40">
        <f>Data!R235*Calculation!$B$11</f>
        <v>0</v>
      </c>
      <c r="S234" s="40">
        <f>Data!S235*Calculation!$B$13</f>
        <v>3</v>
      </c>
      <c r="T234" s="40">
        <f>Data!T235*Calculation!$B$13</f>
        <v>3</v>
      </c>
      <c r="U234" s="40">
        <f>Data!U235*Calculation!$B$13</f>
        <v>0</v>
      </c>
      <c r="V234" s="40">
        <f>Data!V235*Calculation!$B$13</f>
        <v>0</v>
      </c>
      <c r="W234" s="40">
        <f>Data!W235</f>
        <v>1</v>
      </c>
      <c r="X234" s="40">
        <f>Data!X235</f>
        <v>1</v>
      </c>
      <c r="Y234" s="40">
        <f>Data!Y235</f>
        <v>0</v>
      </c>
      <c r="Z234" s="40">
        <f>Data!Z235</f>
        <v>0</v>
      </c>
      <c r="AA234" s="40">
        <f>Data!AA235*Calculation!$B$15*Input!$B$12</f>
        <v>15</v>
      </c>
      <c r="AB234" s="40">
        <f>Data!AB235*Calculation!$B$15*Input!$B$12</f>
        <v>15</v>
      </c>
      <c r="AC234" s="40">
        <f>Data!AC235*Calculation!$B$15*Input!$B$12</f>
        <v>0</v>
      </c>
      <c r="AD234" s="40">
        <f>Data!AD235*Calculation!$B$15*Input!$B$12</f>
        <v>0</v>
      </c>
    </row>
    <row r="235" spans="1:30" x14ac:dyDescent="0.25">
      <c r="A235" s="39">
        <f>Data!A235</f>
        <v>232</v>
      </c>
      <c r="B235" s="40">
        <f>Data!B236</f>
        <v>232</v>
      </c>
      <c r="C235" s="40">
        <f>Data!C236*Calculation!$B$6</f>
        <v>0</v>
      </c>
      <c r="D235" s="40">
        <f>Data!D236*Calculation!$B$6</f>
        <v>1</v>
      </c>
      <c r="E235" s="40">
        <f>Data!E236*Calculation!$B$6</f>
        <v>0</v>
      </c>
      <c r="F235" s="40">
        <f>Data!F236*Calculation!$B$6</f>
        <v>0</v>
      </c>
      <c r="G235" s="40">
        <f>Data!G236*Calculation!$B$7</f>
        <v>0</v>
      </c>
      <c r="H235" s="40">
        <f>Data!H236*Calculation!$B$7</f>
        <v>0</v>
      </c>
      <c r="I235" s="40">
        <f>Data!I236*Calculation!$B$7</f>
        <v>0</v>
      </c>
      <c r="J235" s="40">
        <f>Data!J236*Calculation!$B$7</f>
        <v>0</v>
      </c>
      <c r="K235" s="40">
        <f>Data!K236*Calculation!$B$9</f>
        <v>1</v>
      </c>
      <c r="L235" s="40">
        <f>Data!L236*Calculation!$B$9</f>
        <v>0</v>
      </c>
      <c r="M235" s="40">
        <f>Data!M236*Calculation!$B$9</f>
        <v>1</v>
      </c>
      <c r="N235" s="40">
        <f>Data!N236*Calculation!$B$9</f>
        <v>1</v>
      </c>
      <c r="O235" s="40">
        <f>Data!O236*Calculation!$B$11</f>
        <v>0</v>
      </c>
      <c r="P235" s="40">
        <f>Data!P236*Calculation!$B$11</f>
        <v>0</v>
      </c>
      <c r="Q235" s="40">
        <f>Data!Q236*Calculation!$B$11</f>
        <v>0</v>
      </c>
      <c r="R235" s="40">
        <f>Data!R236*Calculation!$B$11</f>
        <v>0</v>
      </c>
      <c r="S235" s="40">
        <f>Data!S236*Calculation!$B$13</f>
        <v>3</v>
      </c>
      <c r="T235" s="40">
        <f>Data!T236*Calculation!$B$13</f>
        <v>3</v>
      </c>
      <c r="U235" s="40">
        <f>Data!U236*Calculation!$B$13</f>
        <v>3</v>
      </c>
      <c r="V235" s="40">
        <f>Data!V236*Calculation!$B$13</f>
        <v>0</v>
      </c>
      <c r="W235" s="40">
        <f>Data!W236</f>
        <v>1</v>
      </c>
      <c r="X235" s="40">
        <f>Data!X236</f>
        <v>1</v>
      </c>
      <c r="Y235" s="40">
        <f>Data!Y236</f>
        <v>0</v>
      </c>
      <c r="Z235" s="40">
        <f>Data!Z236</f>
        <v>0</v>
      </c>
      <c r="AA235" s="40">
        <f>Data!AA236*Calculation!$B$15*Input!$B$12</f>
        <v>15</v>
      </c>
      <c r="AB235" s="40">
        <f>Data!AB236*Calculation!$B$15*Input!$B$12</f>
        <v>15</v>
      </c>
      <c r="AC235" s="40">
        <f>Data!AC236*Calculation!$B$15*Input!$B$12</f>
        <v>0</v>
      </c>
      <c r="AD235" s="40">
        <f>Data!AD236*Calculation!$B$15*Input!$B$12</f>
        <v>0</v>
      </c>
    </row>
    <row r="236" spans="1:30" x14ac:dyDescent="0.25">
      <c r="A236" s="39">
        <f>Data!A236</f>
        <v>233</v>
      </c>
      <c r="B236" s="40">
        <f>Data!B237</f>
        <v>233</v>
      </c>
      <c r="C236" s="40">
        <f>Data!C237*Calculation!$B$6</f>
        <v>0</v>
      </c>
      <c r="D236" s="40">
        <f>Data!D237*Calculation!$B$6</f>
        <v>1</v>
      </c>
      <c r="E236" s="40">
        <f>Data!E237*Calculation!$B$6</f>
        <v>0</v>
      </c>
      <c r="F236" s="40">
        <f>Data!F237*Calculation!$B$6</f>
        <v>0</v>
      </c>
      <c r="G236" s="40">
        <f>Data!G237*Calculation!$B$7</f>
        <v>0</v>
      </c>
      <c r="H236" s="40">
        <f>Data!H237*Calculation!$B$7</f>
        <v>0</v>
      </c>
      <c r="I236" s="40">
        <f>Data!I237*Calculation!$B$7</f>
        <v>0</v>
      </c>
      <c r="J236" s="40">
        <f>Data!J237*Calculation!$B$7</f>
        <v>0</v>
      </c>
      <c r="K236" s="40">
        <f>Data!K237*Calculation!$B$9</f>
        <v>1</v>
      </c>
      <c r="L236" s="40">
        <f>Data!L237*Calculation!$B$9</f>
        <v>0</v>
      </c>
      <c r="M236" s="40">
        <f>Data!M237*Calculation!$B$9</f>
        <v>0</v>
      </c>
      <c r="N236" s="40">
        <f>Data!N237*Calculation!$B$9</f>
        <v>1</v>
      </c>
      <c r="O236" s="40">
        <f>Data!O237*Calculation!$B$11</f>
        <v>0</v>
      </c>
      <c r="P236" s="40">
        <f>Data!P237*Calculation!$B$11</f>
        <v>0</v>
      </c>
      <c r="Q236" s="40">
        <f>Data!Q237*Calculation!$B$11</f>
        <v>0</v>
      </c>
      <c r="R236" s="40">
        <f>Data!R237*Calculation!$B$11</f>
        <v>0</v>
      </c>
      <c r="S236" s="40">
        <f>Data!S237*Calculation!$B$13</f>
        <v>3</v>
      </c>
      <c r="T236" s="40">
        <f>Data!T237*Calculation!$B$13</f>
        <v>3</v>
      </c>
      <c r="U236" s="40">
        <f>Data!U237*Calculation!$B$13</f>
        <v>0</v>
      </c>
      <c r="V236" s="40">
        <f>Data!V237*Calculation!$B$13</f>
        <v>0</v>
      </c>
      <c r="W236" s="40">
        <f>Data!W237</f>
        <v>1</v>
      </c>
      <c r="X236" s="40">
        <f>Data!X237</f>
        <v>1</v>
      </c>
      <c r="Y236" s="40">
        <f>Data!Y237</f>
        <v>0</v>
      </c>
      <c r="Z236" s="40">
        <f>Data!Z237</f>
        <v>0</v>
      </c>
      <c r="AA236" s="40">
        <f>Data!AA237*Calculation!$B$15*Input!$B$12</f>
        <v>15</v>
      </c>
      <c r="AB236" s="40">
        <f>Data!AB237*Calculation!$B$15*Input!$B$12</f>
        <v>15</v>
      </c>
      <c r="AC236" s="40">
        <f>Data!AC237*Calculation!$B$15*Input!$B$12</f>
        <v>0</v>
      </c>
      <c r="AD236" s="40">
        <f>Data!AD237*Calculation!$B$15*Input!$B$12</f>
        <v>0</v>
      </c>
    </row>
    <row r="237" spans="1:30" x14ac:dyDescent="0.25">
      <c r="A237" s="39">
        <f>Data!A237</f>
        <v>234</v>
      </c>
      <c r="B237" s="40">
        <f>Data!B238</f>
        <v>234</v>
      </c>
      <c r="C237" s="40">
        <f>Data!C238*Calculation!$B$6</f>
        <v>0</v>
      </c>
      <c r="D237" s="40">
        <f>Data!D238*Calculation!$B$6</f>
        <v>1</v>
      </c>
      <c r="E237" s="40">
        <f>Data!E238*Calculation!$B$6</f>
        <v>0</v>
      </c>
      <c r="F237" s="40">
        <f>Data!F238*Calculation!$B$6</f>
        <v>0</v>
      </c>
      <c r="G237" s="40">
        <f>Data!G238*Calculation!$B$7</f>
        <v>0</v>
      </c>
      <c r="H237" s="40">
        <f>Data!H238*Calculation!$B$7</f>
        <v>0</v>
      </c>
      <c r="I237" s="40">
        <f>Data!I238*Calculation!$B$7</f>
        <v>0</v>
      </c>
      <c r="J237" s="40">
        <f>Data!J238*Calculation!$B$7</f>
        <v>0</v>
      </c>
      <c r="K237" s="40">
        <f>Data!K238*Calculation!$B$9</f>
        <v>1</v>
      </c>
      <c r="L237" s="40">
        <f>Data!L238*Calculation!$B$9</f>
        <v>0</v>
      </c>
      <c r="M237" s="40">
        <f>Data!M238*Calculation!$B$9</f>
        <v>0</v>
      </c>
      <c r="N237" s="40">
        <f>Data!N238*Calculation!$B$9</f>
        <v>1</v>
      </c>
      <c r="O237" s="40">
        <f>Data!O238*Calculation!$B$11</f>
        <v>0</v>
      </c>
      <c r="P237" s="40">
        <f>Data!P238*Calculation!$B$11</f>
        <v>0</v>
      </c>
      <c r="Q237" s="40">
        <f>Data!Q238*Calculation!$B$11</f>
        <v>0</v>
      </c>
      <c r="R237" s="40">
        <f>Data!R238*Calculation!$B$11</f>
        <v>0</v>
      </c>
      <c r="S237" s="40">
        <f>Data!S238*Calculation!$B$13</f>
        <v>3</v>
      </c>
      <c r="T237" s="40">
        <f>Data!T238*Calculation!$B$13</f>
        <v>3</v>
      </c>
      <c r="U237" s="40">
        <f>Data!U238*Calculation!$B$13</f>
        <v>0</v>
      </c>
      <c r="V237" s="40">
        <f>Data!V238*Calculation!$B$13</f>
        <v>0</v>
      </c>
      <c r="W237" s="40">
        <f>Data!W238</f>
        <v>1</v>
      </c>
      <c r="X237" s="40">
        <f>Data!X238</f>
        <v>1</v>
      </c>
      <c r="Y237" s="40">
        <f>Data!Y238</f>
        <v>0</v>
      </c>
      <c r="Z237" s="40">
        <f>Data!Z238</f>
        <v>0</v>
      </c>
      <c r="AA237" s="40">
        <f>Data!AA238*Calculation!$B$15*Input!$B$12</f>
        <v>15</v>
      </c>
      <c r="AB237" s="40">
        <f>Data!AB238*Calculation!$B$15*Input!$B$12</f>
        <v>15</v>
      </c>
      <c r="AC237" s="40">
        <f>Data!AC238*Calculation!$B$15*Input!$B$12</f>
        <v>0</v>
      </c>
      <c r="AD237" s="40">
        <f>Data!AD238*Calculation!$B$15*Input!$B$12</f>
        <v>0</v>
      </c>
    </row>
    <row r="238" spans="1:30" x14ac:dyDescent="0.25">
      <c r="A238" s="39">
        <f>Data!A238</f>
        <v>235</v>
      </c>
      <c r="B238" s="40">
        <f>Data!B239</f>
        <v>235</v>
      </c>
      <c r="C238" s="40">
        <f>Data!C239*Calculation!$B$6</f>
        <v>0</v>
      </c>
      <c r="D238" s="40">
        <f>Data!D239*Calculation!$B$6</f>
        <v>1</v>
      </c>
      <c r="E238" s="40">
        <f>Data!E239*Calculation!$B$6</f>
        <v>0</v>
      </c>
      <c r="F238" s="40">
        <f>Data!F239*Calculation!$B$6</f>
        <v>0</v>
      </c>
      <c r="G238" s="40">
        <f>Data!G239*Calculation!$B$7</f>
        <v>0</v>
      </c>
      <c r="H238" s="40">
        <f>Data!H239*Calculation!$B$7</f>
        <v>0</v>
      </c>
      <c r="I238" s="40">
        <f>Data!I239*Calculation!$B$7</f>
        <v>0</v>
      </c>
      <c r="J238" s="40">
        <f>Data!J239*Calculation!$B$7</f>
        <v>0</v>
      </c>
      <c r="K238" s="40">
        <f>Data!K239*Calculation!$B$9</f>
        <v>1</v>
      </c>
      <c r="L238" s="40">
        <f>Data!L239*Calculation!$B$9</f>
        <v>0</v>
      </c>
      <c r="M238" s="40">
        <f>Data!M239*Calculation!$B$9</f>
        <v>0</v>
      </c>
      <c r="N238" s="40">
        <f>Data!N239*Calculation!$B$9</f>
        <v>1</v>
      </c>
      <c r="O238" s="40">
        <f>Data!O239*Calculation!$B$11</f>
        <v>0</v>
      </c>
      <c r="P238" s="40">
        <f>Data!P239*Calculation!$B$11</f>
        <v>0</v>
      </c>
      <c r="Q238" s="40">
        <f>Data!Q239*Calculation!$B$11</f>
        <v>0</v>
      </c>
      <c r="R238" s="40">
        <f>Data!R239*Calculation!$B$11</f>
        <v>0</v>
      </c>
      <c r="S238" s="40">
        <f>Data!S239*Calculation!$B$13</f>
        <v>3</v>
      </c>
      <c r="T238" s="40">
        <f>Data!T239*Calculation!$B$13</f>
        <v>3</v>
      </c>
      <c r="U238" s="40">
        <f>Data!U239*Calculation!$B$13</f>
        <v>0</v>
      </c>
      <c r="V238" s="40">
        <f>Data!V239*Calculation!$B$13</f>
        <v>0</v>
      </c>
      <c r="W238" s="40">
        <f>Data!W239</f>
        <v>1</v>
      </c>
      <c r="X238" s="40">
        <f>Data!X239</f>
        <v>1</v>
      </c>
      <c r="Y238" s="40">
        <f>Data!Y239</f>
        <v>0</v>
      </c>
      <c r="Z238" s="40">
        <f>Data!Z239</f>
        <v>0</v>
      </c>
      <c r="AA238" s="40">
        <f>Data!AA239*Calculation!$B$15*Input!$B$12</f>
        <v>15</v>
      </c>
      <c r="AB238" s="40">
        <f>Data!AB239*Calculation!$B$15*Input!$B$12</f>
        <v>15</v>
      </c>
      <c r="AC238" s="40">
        <f>Data!AC239*Calculation!$B$15*Input!$B$12</f>
        <v>0</v>
      </c>
      <c r="AD238" s="40">
        <f>Data!AD239*Calculation!$B$15*Input!$B$12</f>
        <v>0</v>
      </c>
    </row>
    <row r="239" spans="1:30" x14ac:dyDescent="0.25">
      <c r="A239" s="39">
        <f>Data!A239</f>
        <v>236</v>
      </c>
      <c r="B239" s="40">
        <f>Data!B240</f>
        <v>236</v>
      </c>
      <c r="C239" s="40">
        <f>Data!C240*Calculation!$B$6</f>
        <v>0</v>
      </c>
      <c r="D239" s="40">
        <f>Data!D240*Calculation!$B$6</f>
        <v>1</v>
      </c>
      <c r="E239" s="40">
        <f>Data!E240*Calculation!$B$6</f>
        <v>0</v>
      </c>
      <c r="F239" s="40">
        <f>Data!F240*Calculation!$B$6</f>
        <v>0</v>
      </c>
      <c r="G239" s="40">
        <f>Data!G240*Calculation!$B$7</f>
        <v>0</v>
      </c>
      <c r="H239" s="40">
        <f>Data!H240*Calculation!$B$7</f>
        <v>0</v>
      </c>
      <c r="I239" s="40">
        <f>Data!I240*Calculation!$B$7</f>
        <v>0</v>
      </c>
      <c r="J239" s="40">
        <f>Data!J240*Calculation!$B$7</f>
        <v>0</v>
      </c>
      <c r="K239" s="40">
        <f>Data!K240*Calculation!$B$9</f>
        <v>1</v>
      </c>
      <c r="L239" s="40">
        <f>Data!L240*Calculation!$B$9</f>
        <v>0</v>
      </c>
      <c r="M239" s="40">
        <f>Data!M240*Calculation!$B$9</f>
        <v>0</v>
      </c>
      <c r="N239" s="40">
        <f>Data!N240*Calculation!$B$9</f>
        <v>1</v>
      </c>
      <c r="O239" s="40">
        <f>Data!O240*Calculation!$B$11</f>
        <v>0</v>
      </c>
      <c r="P239" s="40">
        <f>Data!P240*Calculation!$B$11</f>
        <v>0</v>
      </c>
      <c r="Q239" s="40">
        <f>Data!Q240*Calculation!$B$11</f>
        <v>0</v>
      </c>
      <c r="R239" s="40">
        <f>Data!R240*Calculation!$B$11</f>
        <v>0</v>
      </c>
      <c r="S239" s="40">
        <f>Data!S240*Calculation!$B$13</f>
        <v>3</v>
      </c>
      <c r="T239" s="40">
        <f>Data!T240*Calculation!$B$13</f>
        <v>3</v>
      </c>
      <c r="U239" s="40">
        <f>Data!U240*Calculation!$B$13</f>
        <v>0</v>
      </c>
      <c r="V239" s="40">
        <f>Data!V240*Calculation!$B$13</f>
        <v>0</v>
      </c>
      <c r="W239" s="40">
        <f>Data!W240</f>
        <v>1</v>
      </c>
      <c r="X239" s="40">
        <f>Data!X240</f>
        <v>1</v>
      </c>
      <c r="Y239" s="40">
        <f>Data!Y240</f>
        <v>0</v>
      </c>
      <c r="Z239" s="40">
        <f>Data!Z240</f>
        <v>0</v>
      </c>
      <c r="AA239" s="40">
        <f>Data!AA240*Calculation!$B$15*Input!$B$12</f>
        <v>15</v>
      </c>
      <c r="AB239" s="40">
        <f>Data!AB240*Calculation!$B$15*Input!$B$12</f>
        <v>15</v>
      </c>
      <c r="AC239" s="40">
        <f>Data!AC240*Calculation!$B$15*Input!$B$12</f>
        <v>0</v>
      </c>
      <c r="AD239" s="40">
        <f>Data!AD240*Calculation!$B$15*Input!$B$12</f>
        <v>0</v>
      </c>
    </row>
    <row r="240" spans="1:30" x14ac:dyDescent="0.25">
      <c r="A240" s="39">
        <f>Data!A240</f>
        <v>237</v>
      </c>
      <c r="B240" s="40">
        <f>Data!B241</f>
        <v>237</v>
      </c>
      <c r="C240" s="40">
        <f>Data!C241*Calculation!$B$6</f>
        <v>0</v>
      </c>
      <c r="D240" s="40">
        <f>Data!D241*Calculation!$B$6</f>
        <v>1</v>
      </c>
      <c r="E240" s="40">
        <f>Data!E241*Calculation!$B$6</f>
        <v>0</v>
      </c>
      <c r="F240" s="40">
        <f>Data!F241*Calculation!$B$6</f>
        <v>0</v>
      </c>
      <c r="G240" s="40">
        <f>Data!G241*Calculation!$B$7</f>
        <v>0</v>
      </c>
      <c r="H240" s="40">
        <f>Data!H241*Calculation!$B$7</f>
        <v>0</v>
      </c>
      <c r="I240" s="40">
        <f>Data!I241*Calculation!$B$7</f>
        <v>0</v>
      </c>
      <c r="J240" s="40">
        <f>Data!J241*Calculation!$B$7</f>
        <v>0</v>
      </c>
      <c r="K240" s="40">
        <f>Data!K241*Calculation!$B$9</f>
        <v>1</v>
      </c>
      <c r="L240" s="40">
        <f>Data!L241*Calculation!$B$9</f>
        <v>0</v>
      </c>
      <c r="M240" s="40">
        <f>Data!M241*Calculation!$B$9</f>
        <v>0</v>
      </c>
      <c r="N240" s="40">
        <f>Data!N241*Calculation!$B$9</f>
        <v>1</v>
      </c>
      <c r="O240" s="40">
        <f>Data!O241*Calculation!$B$11</f>
        <v>0</v>
      </c>
      <c r="P240" s="40">
        <f>Data!P241*Calculation!$B$11</f>
        <v>0</v>
      </c>
      <c r="Q240" s="40">
        <f>Data!Q241*Calculation!$B$11</f>
        <v>0</v>
      </c>
      <c r="R240" s="40">
        <f>Data!R241*Calculation!$B$11</f>
        <v>0</v>
      </c>
      <c r="S240" s="40">
        <f>Data!S241*Calculation!$B$13</f>
        <v>3</v>
      </c>
      <c r="T240" s="40">
        <f>Data!T241*Calculation!$B$13</f>
        <v>3</v>
      </c>
      <c r="U240" s="40">
        <f>Data!U241*Calculation!$B$13</f>
        <v>0</v>
      </c>
      <c r="V240" s="40">
        <f>Data!V241*Calculation!$B$13</f>
        <v>0</v>
      </c>
      <c r="W240" s="40">
        <f>Data!W241</f>
        <v>1</v>
      </c>
      <c r="X240" s="40">
        <f>Data!X241</f>
        <v>1</v>
      </c>
      <c r="Y240" s="40">
        <f>Data!Y241</f>
        <v>0</v>
      </c>
      <c r="Z240" s="40">
        <f>Data!Z241</f>
        <v>0</v>
      </c>
      <c r="AA240" s="40">
        <f>Data!AA241*Calculation!$B$15*Input!$B$12</f>
        <v>15</v>
      </c>
      <c r="AB240" s="40">
        <f>Data!AB241*Calculation!$B$15*Input!$B$12</f>
        <v>15</v>
      </c>
      <c r="AC240" s="40">
        <f>Data!AC241*Calculation!$B$15*Input!$B$12</f>
        <v>0</v>
      </c>
      <c r="AD240" s="40">
        <f>Data!AD241*Calculation!$B$15*Input!$B$12</f>
        <v>0</v>
      </c>
    </row>
    <row r="241" spans="1:30" x14ac:dyDescent="0.25">
      <c r="A241" s="39">
        <f>Data!A241</f>
        <v>238</v>
      </c>
      <c r="B241" s="40">
        <f>Data!B242</f>
        <v>238</v>
      </c>
      <c r="C241" s="40">
        <f>Data!C242*Calculation!$B$6</f>
        <v>0</v>
      </c>
      <c r="D241" s="40">
        <f>Data!D242*Calculation!$B$6</f>
        <v>1</v>
      </c>
      <c r="E241" s="40">
        <f>Data!E242*Calculation!$B$6</f>
        <v>0</v>
      </c>
      <c r="F241" s="40">
        <f>Data!F242*Calculation!$B$6</f>
        <v>0</v>
      </c>
      <c r="G241" s="40">
        <f>Data!G242*Calculation!$B$7</f>
        <v>0</v>
      </c>
      <c r="H241" s="40">
        <f>Data!H242*Calculation!$B$7</f>
        <v>0</v>
      </c>
      <c r="I241" s="40">
        <f>Data!I242*Calculation!$B$7</f>
        <v>0</v>
      </c>
      <c r="J241" s="40">
        <f>Data!J242*Calculation!$B$7</f>
        <v>0</v>
      </c>
      <c r="K241" s="40">
        <f>Data!K242*Calculation!$B$9</f>
        <v>1</v>
      </c>
      <c r="L241" s="40">
        <f>Data!L242*Calculation!$B$9</f>
        <v>0</v>
      </c>
      <c r="M241" s="40">
        <f>Data!M242*Calculation!$B$9</f>
        <v>0</v>
      </c>
      <c r="N241" s="40">
        <f>Data!N242*Calculation!$B$9</f>
        <v>1</v>
      </c>
      <c r="O241" s="40">
        <f>Data!O242*Calculation!$B$11</f>
        <v>0</v>
      </c>
      <c r="P241" s="40">
        <f>Data!P242*Calculation!$B$11</f>
        <v>0</v>
      </c>
      <c r="Q241" s="40">
        <f>Data!Q242*Calculation!$B$11</f>
        <v>0</v>
      </c>
      <c r="R241" s="40">
        <f>Data!R242*Calculation!$B$11</f>
        <v>0</v>
      </c>
      <c r="S241" s="40">
        <f>Data!S242*Calculation!$B$13</f>
        <v>3</v>
      </c>
      <c r="T241" s="40">
        <f>Data!T242*Calculation!$B$13</f>
        <v>3</v>
      </c>
      <c r="U241" s="40">
        <f>Data!U242*Calculation!$B$13</f>
        <v>0</v>
      </c>
      <c r="V241" s="40">
        <f>Data!V242*Calculation!$B$13</f>
        <v>0</v>
      </c>
      <c r="W241" s="40">
        <f>Data!W242</f>
        <v>1</v>
      </c>
      <c r="X241" s="40">
        <f>Data!X242</f>
        <v>1</v>
      </c>
      <c r="Y241" s="40">
        <f>Data!Y242</f>
        <v>0</v>
      </c>
      <c r="Z241" s="40">
        <f>Data!Z242</f>
        <v>0</v>
      </c>
      <c r="AA241" s="40">
        <f>Data!AA242*Calculation!$B$15*Input!$B$12</f>
        <v>15</v>
      </c>
      <c r="AB241" s="40">
        <f>Data!AB242*Calculation!$B$15*Input!$B$12</f>
        <v>15</v>
      </c>
      <c r="AC241" s="40">
        <f>Data!AC242*Calculation!$B$15*Input!$B$12</f>
        <v>0</v>
      </c>
      <c r="AD241" s="40">
        <f>Data!AD242*Calculation!$B$15*Input!$B$12</f>
        <v>0</v>
      </c>
    </row>
    <row r="242" spans="1:30" x14ac:dyDescent="0.25">
      <c r="A242" s="39">
        <f>Data!A242</f>
        <v>239</v>
      </c>
      <c r="B242" s="40">
        <f>Data!B243</f>
        <v>239</v>
      </c>
      <c r="C242" s="40">
        <f>Data!C243*Calculation!$B$6</f>
        <v>0</v>
      </c>
      <c r="D242" s="40">
        <f>Data!D243*Calculation!$B$6</f>
        <v>1</v>
      </c>
      <c r="E242" s="40">
        <f>Data!E243*Calculation!$B$6</f>
        <v>0</v>
      </c>
      <c r="F242" s="40">
        <f>Data!F243*Calculation!$B$6</f>
        <v>0</v>
      </c>
      <c r="G242" s="40">
        <f>Data!G243*Calculation!$B$7</f>
        <v>0</v>
      </c>
      <c r="H242" s="40">
        <f>Data!H243*Calculation!$B$7</f>
        <v>0</v>
      </c>
      <c r="I242" s="40">
        <f>Data!I243*Calculation!$B$7</f>
        <v>0</v>
      </c>
      <c r="J242" s="40">
        <f>Data!J243*Calculation!$B$7</f>
        <v>0</v>
      </c>
      <c r="K242" s="40">
        <f>Data!K243*Calculation!$B$9</f>
        <v>1</v>
      </c>
      <c r="L242" s="40">
        <f>Data!L243*Calculation!$B$9</f>
        <v>0</v>
      </c>
      <c r="M242" s="40">
        <f>Data!M243*Calculation!$B$9</f>
        <v>1</v>
      </c>
      <c r="N242" s="40">
        <f>Data!N243*Calculation!$B$9</f>
        <v>1</v>
      </c>
      <c r="O242" s="40">
        <f>Data!O243*Calculation!$B$11</f>
        <v>0</v>
      </c>
      <c r="P242" s="40">
        <f>Data!P243*Calculation!$B$11</f>
        <v>0</v>
      </c>
      <c r="Q242" s="40">
        <f>Data!Q243*Calculation!$B$11</f>
        <v>0</v>
      </c>
      <c r="R242" s="40">
        <f>Data!R243*Calculation!$B$11</f>
        <v>0</v>
      </c>
      <c r="S242" s="40">
        <f>Data!S243*Calculation!$B$13</f>
        <v>3</v>
      </c>
      <c r="T242" s="40">
        <f>Data!T243*Calculation!$B$13</f>
        <v>3</v>
      </c>
      <c r="U242" s="40">
        <f>Data!U243*Calculation!$B$13</f>
        <v>3</v>
      </c>
      <c r="V242" s="40">
        <f>Data!V243*Calculation!$B$13</f>
        <v>0</v>
      </c>
      <c r="W242" s="40">
        <f>Data!W243</f>
        <v>1</v>
      </c>
      <c r="X242" s="40">
        <f>Data!X243</f>
        <v>1</v>
      </c>
      <c r="Y242" s="40">
        <f>Data!Y243</f>
        <v>0</v>
      </c>
      <c r="Z242" s="40">
        <f>Data!Z243</f>
        <v>0</v>
      </c>
      <c r="AA242" s="40">
        <f>Data!AA243*Calculation!$B$15*Input!$B$12</f>
        <v>15</v>
      </c>
      <c r="AB242" s="40">
        <f>Data!AB243*Calculation!$B$15*Input!$B$12</f>
        <v>15</v>
      </c>
      <c r="AC242" s="40">
        <f>Data!AC243*Calculation!$B$15*Input!$B$12</f>
        <v>0</v>
      </c>
      <c r="AD242" s="40">
        <f>Data!AD243*Calculation!$B$15*Input!$B$12</f>
        <v>0</v>
      </c>
    </row>
    <row r="243" spans="1:30" x14ac:dyDescent="0.25">
      <c r="A243" s="39">
        <f>Data!A243</f>
        <v>240</v>
      </c>
      <c r="B243" s="40">
        <f>Data!B244</f>
        <v>240</v>
      </c>
      <c r="C243" s="40">
        <f>Data!C244*Calculation!$B$6</f>
        <v>0</v>
      </c>
      <c r="D243" s="40">
        <f>Data!D244*Calculation!$B$6</f>
        <v>1</v>
      </c>
      <c r="E243" s="40">
        <f>Data!E244*Calculation!$B$6</f>
        <v>0</v>
      </c>
      <c r="F243" s="40">
        <f>Data!F244*Calculation!$B$6</f>
        <v>0</v>
      </c>
      <c r="G243" s="40">
        <f>Data!G244*Calculation!$B$7</f>
        <v>0</v>
      </c>
      <c r="H243" s="40">
        <f>Data!H244*Calculation!$B$7</f>
        <v>0</v>
      </c>
      <c r="I243" s="40">
        <f>Data!I244*Calculation!$B$7</f>
        <v>0</v>
      </c>
      <c r="J243" s="40">
        <f>Data!J244*Calculation!$B$7</f>
        <v>0</v>
      </c>
      <c r="K243" s="40">
        <f>Data!K244*Calculation!$B$9</f>
        <v>1</v>
      </c>
      <c r="L243" s="40">
        <f>Data!L244*Calculation!$B$9</f>
        <v>0</v>
      </c>
      <c r="M243" s="40">
        <f>Data!M244*Calculation!$B$9</f>
        <v>0</v>
      </c>
      <c r="N243" s="40">
        <f>Data!N244*Calculation!$B$9</f>
        <v>1</v>
      </c>
      <c r="O243" s="40">
        <f>Data!O244*Calculation!$B$11</f>
        <v>0</v>
      </c>
      <c r="P243" s="40">
        <f>Data!P244*Calculation!$B$11</f>
        <v>0</v>
      </c>
      <c r="Q243" s="40">
        <f>Data!Q244*Calculation!$B$11</f>
        <v>0</v>
      </c>
      <c r="R243" s="40">
        <f>Data!R244*Calculation!$B$11</f>
        <v>0</v>
      </c>
      <c r="S243" s="40">
        <f>Data!S244*Calculation!$B$13</f>
        <v>3</v>
      </c>
      <c r="T243" s="40">
        <f>Data!T244*Calculation!$B$13</f>
        <v>3</v>
      </c>
      <c r="U243" s="40">
        <f>Data!U244*Calculation!$B$13</f>
        <v>0</v>
      </c>
      <c r="V243" s="40">
        <f>Data!V244*Calculation!$B$13</f>
        <v>0</v>
      </c>
      <c r="W243" s="40">
        <f>Data!W244</f>
        <v>1</v>
      </c>
      <c r="X243" s="40">
        <f>Data!X244</f>
        <v>1</v>
      </c>
      <c r="Y243" s="40">
        <f>Data!Y244</f>
        <v>0</v>
      </c>
      <c r="Z243" s="40">
        <f>Data!Z244</f>
        <v>0</v>
      </c>
      <c r="AA243" s="40">
        <f>Data!AA244*Calculation!$B$15*Input!$B$12</f>
        <v>15</v>
      </c>
      <c r="AB243" s="40">
        <f>Data!AB244*Calculation!$B$15*Input!$B$12</f>
        <v>15</v>
      </c>
      <c r="AC243" s="40">
        <f>Data!AC244*Calculation!$B$15*Input!$B$12</f>
        <v>0</v>
      </c>
      <c r="AD243" s="40">
        <f>Data!AD244*Calculation!$B$15*Input!$B$12</f>
        <v>0</v>
      </c>
    </row>
    <row r="244" spans="1:30" x14ac:dyDescent="0.25">
      <c r="A244" s="39">
        <f>Data!A244</f>
        <v>241</v>
      </c>
      <c r="B244" s="40">
        <f>Data!B245</f>
        <v>241</v>
      </c>
      <c r="C244" s="40">
        <f>Data!C245*Calculation!$B$6</f>
        <v>0</v>
      </c>
      <c r="D244" s="40">
        <f>Data!D245*Calculation!$B$6</f>
        <v>1</v>
      </c>
      <c r="E244" s="40">
        <f>Data!E245*Calculation!$B$6</f>
        <v>0</v>
      </c>
      <c r="F244" s="40">
        <f>Data!F245*Calculation!$B$6</f>
        <v>0</v>
      </c>
      <c r="G244" s="40">
        <f>Data!G245*Calculation!$B$7</f>
        <v>0</v>
      </c>
      <c r="H244" s="40">
        <f>Data!H245*Calculation!$B$7</f>
        <v>0</v>
      </c>
      <c r="I244" s="40">
        <f>Data!I245*Calculation!$B$7</f>
        <v>0</v>
      </c>
      <c r="J244" s="40">
        <f>Data!J245*Calculation!$B$7</f>
        <v>0</v>
      </c>
      <c r="K244" s="40">
        <f>Data!K245*Calculation!$B$9</f>
        <v>1</v>
      </c>
      <c r="L244" s="40">
        <f>Data!L245*Calculation!$B$9</f>
        <v>0</v>
      </c>
      <c r="M244" s="40">
        <f>Data!M245*Calculation!$B$9</f>
        <v>0</v>
      </c>
      <c r="N244" s="40">
        <f>Data!N245*Calculation!$B$9</f>
        <v>1</v>
      </c>
      <c r="O244" s="40">
        <f>Data!O245*Calculation!$B$11</f>
        <v>0</v>
      </c>
      <c r="P244" s="40">
        <f>Data!P245*Calculation!$B$11</f>
        <v>0</v>
      </c>
      <c r="Q244" s="40">
        <f>Data!Q245*Calculation!$B$11</f>
        <v>0</v>
      </c>
      <c r="R244" s="40">
        <f>Data!R245*Calculation!$B$11</f>
        <v>0</v>
      </c>
      <c r="S244" s="40">
        <f>Data!S245*Calculation!$B$13</f>
        <v>3</v>
      </c>
      <c r="T244" s="40">
        <f>Data!T245*Calculation!$B$13</f>
        <v>3</v>
      </c>
      <c r="U244" s="40">
        <f>Data!U245*Calculation!$B$13</f>
        <v>0</v>
      </c>
      <c r="V244" s="40">
        <f>Data!V245*Calculation!$B$13</f>
        <v>0</v>
      </c>
      <c r="W244" s="40">
        <f>Data!W245</f>
        <v>1</v>
      </c>
      <c r="X244" s="40">
        <f>Data!X245</f>
        <v>1</v>
      </c>
      <c r="Y244" s="40">
        <f>Data!Y245</f>
        <v>0</v>
      </c>
      <c r="Z244" s="40">
        <f>Data!Z245</f>
        <v>0</v>
      </c>
      <c r="AA244" s="40">
        <f>Data!AA245*Calculation!$B$15*Input!$B$12</f>
        <v>15</v>
      </c>
      <c r="AB244" s="40">
        <f>Data!AB245*Calculation!$B$15*Input!$B$12</f>
        <v>15</v>
      </c>
      <c r="AC244" s="40">
        <f>Data!AC245*Calculation!$B$15*Input!$B$12</f>
        <v>0</v>
      </c>
      <c r="AD244" s="40">
        <f>Data!AD245*Calculation!$B$15*Input!$B$12</f>
        <v>0</v>
      </c>
    </row>
    <row r="245" spans="1:30" x14ac:dyDescent="0.25">
      <c r="A245" s="39">
        <f>Data!A245</f>
        <v>242</v>
      </c>
      <c r="B245" s="40">
        <f>Data!B246</f>
        <v>242</v>
      </c>
      <c r="C245" s="40">
        <f>Data!C246*Calculation!$B$6</f>
        <v>0</v>
      </c>
      <c r="D245" s="40">
        <f>Data!D246*Calculation!$B$6</f>
        <v>1</v>
      </c>
      <c r="E245" s="40">
        <f>Data!E246*Calculation!$B$6</f>
        <v>0</v>
      </c>
      <c r="F245" s="40">
        <f>Data!F246*Calculation!$B$6</f>
        <v>0</v>
      </c>
      <c r="G245" s="40">
        <f>Data!G246*Calculation!$B$7</f>
        <v>0</v>
      </c>
      <c r="H245" s="40">
        <f>Data!H246*Calculation!$B$7</f>
        <v>0</v>
      </c>
      <c r="I245" s="40">
        <f>Data!I246*Calculation!$B$7</f>
        <v>0</v>
      </c>
      <c r="J245" s="40">
        <f>Data!J246*Calculation!$B$7</f>
        <v>0</v>
      </c>
      <c r="K245" s="40">
        <f>Data!K246*Calculation!$B$9</f>
        <v>1</v>
      </c>
      <c r="L245" s="40">
        <f>Data!L246*Calculation!$B$9</f>
        <v>0</v>
      </c>
      <c r="M245" s="40">
        <f>Data!M246*Calculation!$B$9</f>
        <v>0</v>
      </c>
      <c r="N245" s="40">
        <f>Data!N246*Calculation!$B$9</f>
        <v>1</v>
      </c>
      <c r="O245" s="40">
        <f>Data!O246*Calculation!$B$11</f>
        <v>0</v>
      </c>
      <c r="P245" s="40">
        <f>Data!P246*Calculation!$B$11</f>
        <v>0</v>
      </c>
      <c r="Q245" s="40">
        <f>Data!Q246*Calculation!$B$11</f>
        <v>0</v>
      </c>
      <c r="R245" s="40">
        <f>Data!R246*Calculation!$B$11</f>
        <v>0</v>
      </c>
      <c r="S245" s="40">
        <f>Data!S246*Calculation!$B$13</f>
        <v>3</v>
      </c>
      <c r="T245" s="40">
        <f>Data!T246*Calculation!$B$13</f>
        <v>3</v>
      </c>
      <c r="U245" s="40">
        <f>Data!U246*Calculation!$B$13</f>
        <v>0</v>
      </c>
      <c r="V245" s="40">
        <f>Data!V246*Calculation!$B$13</f>
        <v>0</v>
      </c>
      <c r="W245" s="40">
        <f>Data!W246</f>
        <v>1</v>
      </c>
      <c r="X245" s="40">
        <f>Data!X246</f>
        <v>1</v>
      </c>
      <c r="Y245" s="40">
        <f>Data!Y246</f>
        <v>0</v>
      </c>
      <c r="Z245" s="40">
        <f>Data!Z246</f>
        <v>0</v>
      </c>
      <c r="AA245" s="40">
        <f>Data!AA246*Calculation!$B$15*Input!$B$12</f>
        <v>15</v>
      </c>
      <c r="AB245" s="40">
        <f>Data!AB246*Calculation!$B$15*Input!$B$12</f>
        <v>15</v>
      </c>
      <c r="AC245" s="40">
        <f>Data!AC246*Calculation!$B$15*Input!$B$12</f>
        <v>0</v>
      </c>
      <c r="AD245" s="40">
        <f>Data!AD246*Calculation!$B$15*Input!$B$12</f>
        <v>0</v>
      </c>
    </row>
    <row r="246" spans="1:30" x14ac:dyDescent="0.25">
      <c r="A246" s="39">
        <f>Data!A246</f>
        <v>243</v>
      </c>
      <c r="B246" s="40">
        <f>Data!B247</f>
        <v>243</v>
      </c>
      <c r="C246" s="40">
        <f>Data!C247*Calculation!$B$6</f>
        <v>0</v>
      </c>
      <c r="D246" s="40">
        <f>Data!D247*Calculation!$B$6</f>
        <v>1</v>
      </c>
      <c r="E246" s="40">
        <f>Data!E247*Calculation!$B$6</f>
        <v>0</v>
      </c>
      <c r="F246" s="40">
        <f>Data!F247*Calculation!$B$6</f>
        <v>0</v>
      </c>
      <c r="G246" s="40">
        <f>Data!G247*Calculation!$B$7</f>
        <v>0</v>
      </c>
      <c r="H246" s="40">
        <f>Data!H247*Calculation!$B$7</f>
        <v>0</v>
      </c>
      <c r="I246" s="40">
        <f>Data!I247*Calculation!$B$7</f>
        <v>0</v>
      </c>
      <c r="J246" s="40">
        <f>Data!J247*Calculation!$B$7</f>
        <v>0</v>
      </c>
      <c r="K246" s="40">
        <f>Data!K247*Calculation!$B$9</f>
        <v>1</v>
      </c>
      <c r="L246" s="40">
        <f>Data!L247*Calculation!$B$9</f>
        <v>0</v>
      </c>
      <c r="M246" s="40">
        <f>Data!M247*Calculation!$B$9</f>
        <v>0</v>
      </c>
      <c r="N246" s="40">
        <f>Data!N247*Calculation!$B$9</f>
        <v>1</v>
      </c>
      <c r="O246" s="40">
        <f>Data!O247*Calculation!$B$11</f>
        <v>0</v>
      </c>
      <c r="P246" s="40">
        <f>Data!P247*Calculation!$B$11</f>
        <v>0</v>
      </c>
      <c r="Q246" s="40">
        <f>Data!Q247*Calculation!$B$11</f>
        <v>0</v>
      </c>
      <c r="R246" s="40">
        <f>Data!R247*Calculation!$B$11</f>
        <v>0</v>
      </c>
      <c r="S246" s="40">
        <f>Data!S247*Calculation!$B$13</f>
        <v>3</v>
      </c>
      <c r="T246" s="40">
        <f>Data!T247*Calculation!$B$13</f>
        <v>3</v>
      </c>
      <c r="U246" s="40">
        <f>Data!U247*Calculation!$B$13</f>
        <v>0</v>
      </c>
      <c r="V246" s="40">
        <f>Data!V247*Calculation!$B$13</f>
        <v>0</v>
      </c>
      <c r="W246" s="40">
        <f>Data!W247</f>
        <v>1</v>
      </c>
      <c r="X246" s="40">
        <f>Data!X247</f>
        <v>1</v>
      </c>
      <c r="Y246" s="40">
        <f>Data!Y247</f>
        <v>0</v>
      </c>
      <c r="Z246" s="40">
        <f>Data!Z247</f>
        <v>0</v>
      </c>
      <c r="AA246" s="40">
        <f>Data!AA247*Calculation!$B$15*Input!$B$12</f>
        <v>15</v>
      </c>
      <c r="AB246" s="40">
        <f>Data!AB247*Calculation!$B$15*Input!$B$12</f>
        <v>15</v>
      </c>
      <c r="AC246" s="40">
        <f>Data!AC247*Calculation!$B$15*Input!$B$12</f>
        <v>0</v>
      </c>
      <c r="AD246" s="40">
        <f>Data!AD247*Calculation!$B$15*Input!$B$12</f>
        <v>0</v>
      </c>
    </row>
    <row r="247" spans="1:30" x14ac:dyDescent="0.25">
      <c r="A247" s="39">
        <f>Data!A247</f>
        <v>244</v>
      </c>
      <c r="B247" s="40">
        <f>Data!B248</f>
        <v>244</v>
      </c>
      <c r="C247" s="40">
        <f>Data!C248*Calculation!$B$6</f>
        <v>0</v>
      </c>
      <c r="D247" s="40">
        <f>Data!D248*Calculation!$B$6</f>
        <v>1</v>
      </c>
      <c r="E247" s="40">
        <f>Data!E248*Calculation!$B$6</f>
        <v>1</v>
      </c>
      <c r="F247" s="40">
        <f>Data!F248*Calculation!$B$6</f>
        <v>0</v>
      </c>
      <c r="G247" s="40">
        <f>Data!G248*Calculation!$B$7</f>
        <v>0</v>
      </c>
      <c r="H247" s="40">
        <f>Data!H248*Calculation!$B$7</f>
        <v>0</v>
      </c>
      <c r="I247" s="40">
        <f>Data!I248*Calculation!$B$7</f>
        <v>0</v>
      </c>
      <c r="J247" s="40">
        <f>Data!J248*Calculation!$B$7</f>
        <v>0</v>
      </c>
      <c r="K247" s="40">
        <f>Data!K248*Calculation!$B$9</f>
        <v>1</v>
      </c>
      <c r="L247" s="40">
        <f>Data!L248*Calculation!$B$9</f>
        <v>0</v>
      </c>
      <c r="M247" s="40">
        <f>Data!M248*Calculation!$B$9</f>
        <v>0</v>
      </c>
      <c r="N247" s="40">
        <f>Data!N248*Calculation!$B$9</f>
        <v>1</v>
      </c>
      <c r="O247" s="40">
        <f>Data!O248*Calculation!$B$11</f>
        <v>0</v>
      </c>
      <c r="P247" s="40">
        <f>Data!P248*Calculation!$B$11</f>
        <v>0</v>
      </c>
      <c r="Q247" s="40">
        <f>Data!Q248*Calculation!$B$11</f>
        <v>0</v>
      </c>
      <c r="R247" s="40">
        <f>Data!R248*Calculation!$B$11</f>
        <v>0</v>
      </c>
      <c r="S247" s="40">
        <f>Data!S248*Calculation!$B$13</f>
        <v>3</v>
      </c>
      <c r="T247" s="40">
        <f>Data!T248*Calculation!$B$13</f>
        <v>3</v>
      </c>
      <c r="U247" s="40">
        <f>Data!U248*Calculation!$B$13</f>
        <v>0</v>
      </c>
      <c r="V247" s="40">
        <f>Data!V248*Calculation!$B$13</f>
        <v>3</v>
      </c>
      <c r="W247" s="40">
        <f>Data!W248</f>
        <v>1</v>
      </c>
      <c r="X247" s="40">
        <f>Data!X248</f>
        <v>1</v>
      </c>
      <c r="Y247" s="40">
        <f>Data!Y248</f>
        <v>1</v>
      </c>
      <c r="Z247" s="40">
        <f>Data!Z248</f>
        <v>0</v>
      </c>
      <c r="AA247" s="40">
        <f>Data!AA248*Calculation!$B$15*Input!$B$12</f>
        <v>15</v>
      </c>
      <c r="AB247" s="40">
        <f>Data!AB248*Calculation!$B$15*Input!$B$12</f>
        <v>15</v>
      </c>
      <c r="AC247" s="40">
        <f>Data!AC248*Calculation!$B$15*Input!$B$12</f>
        <v>15</v>
      </c>
      <c r="AD247" s="40">
        <f>Data!AD248*Calculation!$B$15*Input!$B$12</f>
        <v>0</v>
      </c>
    </row>
    <row r="248" spans="1:30" x14ac:dyDescent="0.25">
      <c r="A248" s="39">
        <f>Data!A248</f>
        <v>245</v>
      </c>
      <c r="B248" s="40">
        <f>Data!B249</f>
        <v>245</v>
      </c>
      <c r="C248" s="40">
        <f>Data!C249*Calculation!$B$6</f>
        <v>0</v>
      </c>
      <c r="D248" s="40">
        <f>Data!D249*Calculation!$B$6</f>
        <v>1</v>
      </c>
      <c r="E248" s="40">
        <f>Data!E249*Calculation!$B$6</f>
        <v>0</v>
      </c>
      <c r="F248" s="40">
        <f>Data!F249*Calculation!$B$6</f>
        <v>0</v>
      </c>
      <c r="G248" s="40">
        <f>Data!G249*Calculation!$B$7</f>
        <v>0</v>
      </c>
      <c r="H248" s="40">
        <f>Data!H249*Calculation!$B$7</f>
        <v>0</v>
      </c>
      <c r="I248" s="40">
        <f>Data!I249*Calculation!$B$7</f>
        <v>0</v>
      </c>
      <c r="J248" s="40">
        <f>Data!J249*Calculation!$B$7</f>
        <v>0</v>
      </c>
      <c r="K248" s="40">
        <f>Data!K249*Calculation!$B$9</f>
        <v>1</v>
      </c>
      <c r="L248" s="40">
        <f>Data!L249*Calculation!$B$9</f>
        <v>0</v>
      </c>
      <c r="M248" s="40">
        <f>Data!M249*Calculation!$B$9</f>
        <v>0</v>
      </c>
      <c r="N248" s="40">
        <f>Data!N249*Calculation!$B$9</f>
        <v>1</v>
      </c>
      <c r="O248" s="40">
        <f>Data!O249*Calculation!$B$11</f>
        <v>0</v>
      </c>
      <c r="P248" s="40">
        <f>Data!P249*Calculation!$B$11</f>
        <v>0</v>
      </c>
      <c r="Q248" s="40">
        <f>Data!Q249*Calculation!$B$11</f>
        <v>0</v>
      </c>
      <c r="R248" s="40">
        <f>Data!R249*Calculation!$B$11</f>
        <v>0</v>
      </c>
      <c r="S248" s="40">
        <f>Data!S249*Calculation!$B$13</f>
        <v>3</v>
      </c>
      <c r="T248" s="40">
        <f>Data!T249*Calculation!$B$13</f>
        <v>3</v>
      </c>
      <c r="U248" s="40">
        <f>Data!U249*Calculation!$B$13</f>
        <v>0</v>
      </c>
      <c r="V248" s="40">
        <f>Data!V249*Calculation!$B$13</f>
        <v>0</v>
      </c>
      <c r="W248" s="40">
        <f>Data!W249</f>
        <v>1</v>
      </c>
      <c r="X248" s="40">
        <f>Data!X249</f>
        <v>1</v>
      </c>
      <c r="Y248" s="40">
        <f>Data!Y249</f>
        <v>0</v>
      </c>
      <c r="Z248" s="40">
        <f>Data!Z249</f>
        <v>0</v>
      </c>
      <c r="AA248" s="40">
        <f>Data!AA249*Calculation!$B$15*Input!$B$12</f>
        <v>15</v>
      </c>
      <c r="AB248" s="40">
        <f>Data!AB249*Calculation!$B$15*Input!$B$12</f>
        <v>15</v>
      </c>
      <c r="AC248" s="40">
        <f>Data!AC249*Calculation!$B$15*Input!$B$12</f>
        <v>0</v>
      </c>
      <c r="AD248" s="40">
        <f>Data!AD249*Calculation!$B$15*Input!$B$12</f>
        <v>0</v>
      </c>
    </row>
    <row r="249" spans="1:30" x14ac:dyDescent="0.25">
      <c r="A249" s="39">
        <f>Data!A249</f>
        <v>246</v>
      </c>
      <c r="B249" s="40">
        <f>Data!B250</f>
        <v>246</v>
      </c>
      <c r="C249" s="40">
        <f>Data!C250*Calculation!$B$6</f>
        <v>0</v>
      </c>
      <c r="D249" s="40">
        <f>Data!D250*Calculation!$B$6</f>
        <v>1</v>
      </c>
      <c r="E249" s="40">
        <f>Data!E250*Calculation!$B$6</f>
        <v>0</v>
      </c>
      <c r="F249" s="40">
        <f>Data!F250*Calculation!$B$6</f>
        <v>0</v>
      </c>
      <c r="G249" s="40">
        <f>Data!G250*Calculation!$B$7</f>
        <v>0</v>
      </c>
      <c r="H249" s="40">
        <f>Data!H250*Calculation!$B$7</f>
        <v>0</v>
      </c>
      <c r="I249" s="40">
        <f>Data!I250*Calculation!$B$7</f>
        <v>0</v>
      </c>
      <c r="J249" s="40">
        <f>Data!J250*Calculation!$B$7</f>
        <v>0</v>
      </c>
      <c r="K249" s="40">
        <f>Data!K250*Calculation!$B$9</f>
        <v>1</v>
      </c>
      <c r="L249" s="40">
        <f>Data!L250*Calculation!$B$9</f>
        <v>0</v>
      </c>
      <c r="M249" s="40">
        <f>Data!M250*Calculation!$B$9</f>
        <v>1</v>
      </c>
      <c r="N249" s="40">
        <f>Data!N250*Calculation!$B$9</f>
        <v>1</v>
      </c>
      <c r="O249" s="40">
        <f>Data!O250*Calculation!$B$11</f>
        <v>0</v>
      </c>
      <c r="P249" s="40">
        <f>Data!P250*Calculation!$B$11</f>
        <v>0</v>
      </c>
      <c r="Q249" s="40">
        <f>Data!Q250*Calculation!$B$11</f>
        <v>0</v>
      </c>
      <c r="R249" s="40">
        <f>Data!R250*Calculation!$B$11</f>
        <v>0</v>
      </c>
      <c r="S249" s="40">
        <f>Data!S250*Calculation!$B$13</f>
        <v>3</v>
      </c>
      <c r="T249" s="40">
        <f>Data!T250*Calculation!$B$13</f>
        <v>3</v>
      </c>
      <c r="U249" s="40">
        <f>Data!U250*Calculation!$B$13</f>
        <v>3</v>
      </c>
      <c r="V249" s="40">
        <f>Data!V250*Calculation!$B$13</f>
        <v>0</v>
      </c>
      <c r="W249" s="40">
        <f>Data!W250</f>
        <v>1</v>
      </c>
      <c r="X249" s="40">
        <f>Data!X250</f>
        <v>1</v>
      </c>
      <c r="Y249" s="40">
        <f>Data!Y250</f>
        <v>0</v>
      </c>
      <c r="Z249" s="40">
        <f>Data!Z250</f>
        <v>0</v>
      </c>
      <c r="AA249" s="40">
        <f>Data!AA250*Calculation!$B$15*Input!$B$12</f>
        <v>15</v>
      </c>
      <c r="AB249" s="40">
        <f>Data!AB250*Calculation!$B$15*Input!$B$12</f>
        <v>15</v>
      </c>
      <c r="AC249" s="40">
        <f>Data!AC250*Calculation!$B$15*Input!$B$12</f>
        <v>0</v>
      </c>
      <c r="AD249" s="40">
        <f>Data!AD250*Calculation!$B$15*Input!$B$12</f>
        <v>0</v>
      </c>
    </row>
    <row r="250" spans="1:30" x14ac:dyDescent="0.25">
      <c r="A250" s="39">
        <f>Data!A250</f>
        <v>247</v>
      </c>
      <c r="B250" s="40">
        <f>Data!B251</f>
        <v>247</v>
      </c>
      <c r="C250" s="40">
        <f>Data!C251*Calculation!$B$6</f>
        <v>0</v>
      </c>
      <c r="D250" s="40">
        <f>Data!D251*Calculation!$B$6</f>
        <v>1</v>
      </c>
      <c r="E250" s="40">
        <f>Data!E251*Calculation!$B$6</f>
        <v>0</v>
      </c>
      <c r="F250" s="40">
        <f>Data!F251*Calculation!$B$6</f>
        <v>0</v>
      </c>
      <c r="G250" s="40">
        <f>Data!G251*Calculation!$B$7</f>
        <v>0</v>
      </c>
      <c r="H250" s="40">
        <f>Data!H251*Calculation!$B$7</f>
        <v>0</v>
      </c>
      <c r="I250" s="40">
        <f>Data!I251*Calculation!$B$7</f>
        <v>0</v>
      </c>
      <c r="J250" s="40">
        <f>Data!J251*Calculation!$B$7</f>
        <v>0</v>
      </c>
      <c r="K250" s="40">
        <f>Data!K251*Calculation!$B$9</f>
        <v>1</v>
      </c>
      <c r="L250" s="40">
        <f>Data!L251*Calculation!$B$9</f>
        <v>0</v>
      </c>
      <c r="M250" s="40">
        <f>Data!M251*Calculation!$B$9</f>
        <v>0</v>
      </c>
      <c r="N250" s="40">
        <f>Data!N251*Calculation!$B$9</f>
        <v>1</v>
      </c>
      <c r="O250" s="40">
        <f>Data!O251*Calculation!$B$11</f>
        <v>0</v>
      </c>
      <c r="P250" s="40">
        <f>Data!P251*Calculation!$B$11</f>
        <v>0</v>
      </c>
      <c r="Q250" s="40">
        <f>Data!Q251*Calculation!$B$11</f>
        <v>0</v>
      </c>
      <c r="R250" s="40">
        <f>Data!R251*Calculation!$B$11</f>
        <v>0</v>
      </c>
      <c r="S250" s="40">
        <f>Data!S251*Calculation!$B$13</f>
        <v>3</v>
      </c>
      <c r="T250" s="40">
        <f>Data!T251*Calculation!$B$13</f>
        <v>3</v>
      </c>
      <c r="U250" s="40">
        <f>Data!U251*Calculation!$B$13</f>
        <v>0</v>
      </c>
      <c r="V250" s="40">
        <f>Data!V251*Calculation!$B$13</f>
        <v>0</v>
      </c>
      <c r="W250" s="40">
        <f>Data!W251</f>
        <v>1</v>
      </c>
      <c r="X250" s="40">
        <f>Data!X251</f>
        <v>1</v>
      </c>
      <c r="Y250" s="40">
        <f>Data!Y251</f>
        <v>0</v>
      </c>
      <c r="Z250" s="40">
        <f>Data!Z251</f>
        <v>0</v>
      </c>
      <c r="AA250" s="40">
        <f>Data!AA251*Calculation!$B$15*Input!$B$12</f>
        <v>15</v>
      </c>
      <c r="AB250" s="40">
        <f>Data!AB251*Calculation!$B$15*Input!$B$12</f>
        <v>15</v>
      </c>
      <c r="AC250" s="40">
        <f>Data!AC251*Calculation!$B$15*Input!$B$12</f>
        <v>0</v>
      </c>
      <c r="AD250" s="40">
        <f>Data!AD251*Calculation!$B$15*Input!$B$12</f>
        <v>0</v>
      </c>
    </row>
    <row r="251" spans="1:30" x14ac:dyDescent="0.25">
      <c r="A251" s="39">
        <f>Data!A251</f>
        <v>248</v>
      </c>
      <c r="B251" s="40">
        <f>Data!B252</f>
        <v>248</v>
      </c>
      <c r="C251" s="40">
        <f>Data!C252*Calculation!$B$6</f>
        <v>0</v>
      </c>
      <c r="D251" s="40">
        <f>Data!D252*Calculation!$B$6</f>
        <v>1</v>
      </c>
      <c r="E251" s="40">
        <f>Data!E252*Calculation!$B$6</f>
        <v>0</v>
      </c>
      <c r="F251" s="40">
        <f>Data!F252*Calculation!$B$6</f>
        <v>0</v>
      </c>
      <c r="G251" s="40">
        <f>Data!G252*Calculation!$B$7</f>
        <v>0</v>
      </c>
      <c r="H251" s="40">
        <f>Data!H252*Calculation!$B$7</f>
        <v>0</v>
      </c>
      <c r="I251" s="40">
        <f>Data!I252*Calculation!$B$7</f>
        <v>0</v>
      </c>
      <c r="J251" s="40">
        <f>Data!J252*Calculation!$B$7</f>
        <v>0</v>
      </c>
      <c r="K251" s="40">
        <f>Data!K252*Calculation!$B$9</f>
        <v>1</v>
      </c>
      <c r="L251" s="40">
        <f>Data!L252*Calculation!$B$9</f>
        <v>0</v>
      </c>
      <c r="M251" s="40">
        <f>Data!M252*Calculation!$B$9</f>
        <v>0</v>
      </c>
      <c r="N251" s="40">
        <f>Data!N252*Calculation!$B$9</f>
        <v>1</v>
      </c>
      <c r="O251" s="40">
        <f>Data!O252*Calculation!$B$11</f>
        <v>0</v>
      </c>
      <c r="P251" s="40">
        <f>Data!P252*Calculation!$B$11</f>
        <v>0</v>
      </c>
      <c r="Q251" s="40">
        <f>Data!Q252*Calculation!$B$11</f>
        <v>0</v>
      </c>
      <c r="R251" s="40">
        <f>Data!R252*Calculation!$B$11</f>
        <v>0</v>
      </c>
      <c r="S251" s="40">
        <f>Data!S252*Calculation!$B$13</f>
        <v>3</v>
      </c>
      <c r="T251" s="40">
        <f>Data!T252*Calculation!$B$13</f>
        <v>3</v>
      </c>
      <c r="U251" s="40">
        <f>Data!U252*Calculation!$B$13</f>
        <v>0</v>
      </c>
      <c r="V251" s="40">
        <f>Data!V252*Calculation!$B$13</f>
        <v>0</v>
      </c>
      <c r="W251" s="40">
        <f>Data!W252</f>
        <v>1</v>
      </c>
      <c r="X251" s="40">
        <f>Data!X252</f>
        <v>1</v>
      </c>
      <c r="Y251" s="40">
        <f>Data!Y252</f>
        <v>0</v>
      </c>
      <c r="Z251" s="40">
        <f>Data!Z252</f>
        <v>0</v>
      </c>
      <c r="AA251" s="40">
        <f>Data!AA252*Calculation!$B$15*Input!$B$12</f>
        <v>15</v>
      </c>
      <c r="AB251" s="40">
        <f>Data!AB252*Calculation!$B$15*Input!$B$12</f>
        <v>15</v>
      </c>
      <c r="AC251" s="40">
        <f>Data!AC252*Calculation!$B$15*Input!$B$12</f>
        <v>0</v>
      </c>
      <c r="AD251" s="40">
        <f>Data!AD252*Calculation!$B$15*Input!$B$12</f>
        <v>0</v>
      </c>
    </row>
    <row r="252" spans="1:30" x14ac:dyDescent="0.25">
      <c r="A252" s="39">
        <f>Data!A252</f>
        <v>249</v>
      </c>
      <c r="B252" s="40">
        <f>Data!B253</f>
        <v>249</v>
      </c>
      <c r="C252" s="40">
        <f>Data!C253*Calculation!$B$6</f>
        <v>0</v>
      </c>
      <c r="D252" s="40">
        <f>Data!D253*Calculation!$B$6</f>
        <v>1</v>
      </c>
      <c r="E252" s="40">
        <f>Data!E253*Calculation!$B$6</f>
        <v>0</v>
      </c>
      <c r="F252" s="40">
        <f>Data!F253*Calculation!$B$6</f>
        <v>0</v>
      </c>
      <c r="G252" s="40">
        <f>Data!G253*Calculation!$B$7</f>
        <v>0</v>
      </c>
      <c r="H252" s="40">
        <f>Data!H253*Calculation!$B$7</f>
        <v>0</v>
      </c>
      <c r="I252" s="40">
        <f>Data!I253*Calculation!$B$7</f>
        <v>0</v>
      </c>
      <c r="J252" s="40">
        <f>Data!J253*Calculation!$B$7</f>
        <v>0</v>
      </c>
      <c r="K252" s="40">
        <f>Data!K253*Calculation!$B$9</f>
        <v>1</v>
      </c>
      <c r="L252" s="40">
        <f>Data!L253*Calculation!$B$9</f>
        <v>0</v>
      </c>
      <c r="M252" s="40">
        <f>Data!M253*Calculation!$B$9</f>
        <v>0</v>
      </c>
      <c r="N252" s="40">
        <f>Data!N253*Calculation!$B$9</f>
        <v>1</v>
      </c>
      <c r="O252" s="40">
        <f>Data!O253*Calculation!$B$11</f>
        <v>0</v>
      </c>
      <c r="P252" s="40">
        <f>Data!P253*Calculation!$B$11</f>
        <v>0</v>
      </c>
      <c r="Q252" s="40">
        <f>Data!Q253*Calculation!$B$11</f>
        <v>0</v>
      </c>
      <c r="R252" s="40">
        <f>Data!R253*Calculation!$B$11</f>
        <v>0</v>
      </c>
      <c r="S252" s="40">
        <f>Data!S253*Calculation!$B$13</f>
        <v>3</v>
      </c>
      <c r="T252" s="40">
        <f>Data!T253*Calculation!$B$13</f>
        <v>3</v>
      </c>
      <c r="U252" s="40">
        <f>Data!U253*Calculation!$B$13</f>
        <v>0</v>
      </c>
      <c r="V252" s="40">
        <f>Data!V253*Calculation!$B$13</f>
        <v>0</v>
      </c>
      <c r="W252" s="40">
        <f>Data!W253</f>
        <v>1</v>
      </c>
      <c r="X252" s="40">
        <f>Data!X253</f>
        <v>1</v>
      </c>
      <c r="Y252" s="40">
        <f>Data!Y253</f>
        <v>0</v>
      </c>
      <c r="Z252" s="40">
        <f>Data!Z253</f>
        <v>0</v>
      </c>
      <c r="AA252" s="40">
        <f>Data!AA253*Calculation!$B$15*Input!$B$12</f>
        <v>15</v>
      </c>
      <c r="AB252" s="40">
        <f>Data!AB253*Calculation!$B$15*Input!$B$12</f>
        <v>15</v>
      </c>
      <c r="AC252" s="40">
        <f>Data!AC253*Calculation!$B$15*Input!$B$12</f>
        <v>0</v>
      </c>
      <c r="AD252" s="40">
        <f>Data!AD253*Calculation!$B$15*Input!$B$12</f>
        <v>0</v>
      </c>
    </row>
    <row r="253" spans="1:30" x14ac:dyDescent="0.25">
      <c r="A253" s="39">
        <f>Data!A253</f>
        <v>250</v>
      </c>
      <c r="B253" s="40">
        <f>Data!B254</f>
        <v>250</v>
      </c>
      <c r="C253" s="40">
        <f>Data!C254*Calculation!$B$6</f>
        <v>0</v>
      </c>
      <c r="D253" s="40">
        <f>Data!D254*Calculation!$B$6</f>
        <v>1</v>
      </c>
      <c r="E253" s="40">
        <f>Data!E254*Calculation!$B$6</f>
        <v>0</v>
      </c>
      <c r="F253" s="40">
        <f>Data!F254*Calculation!$B$6</f>
        <v>0</v>
      </c>
      <c r="G253" s="40">
        <f>Data!G254*Calculation!$B$7</f>
        <v>0</v>
      </c>
      <c r="H253" s="40">
        <f>Data!H254*Calculation!$B$7</f>
        <v>0</v>
      </c>
      <c r="I253" s="40">
        <f>Data!I254*Calculation!$B$7</f>
        <v>0</v>
      </c>
      <c r="J253" s="40">
        <f>Data!J254*Calculation!$B$7</f>
        <v>0</v>
      </c>
      <c r="K253" s="40">
        <f>Data!K254*Calculation!$B$9</f>
        <v>1</v>
      </c>
      <c r="L253" s="40">
        <f>Data!L254*Calculation!$B$9</f>
        <v>0</v>
      </c>
      <c r="M253" s="40">
        <f>Data!M254*Calculation!$B$9</f>
        <v>0</v>
      </c>
      <c r="N253" s="40">
        <f>Data!N254*Calculation!$B$9</f>
        <v>1</v>
      </c>
      <c r="O253" s="40">
        <f>Data!O254*Calculation!$B$11</f>
        <v>0</v>
      </c>
      <c r="P253" s="40">
        <f>Data!P254*Calculation!$B$11</f>
        <v>0</v>
      </c>
      <c r="Q253" s="40">
        <f>Data!Q254*Calculation!$B$11</f>
        <v>0</v>
      </c>
      <c r="R253" s="40">
        <f>Data!R254*Calculation!$B$11</f>
        <v>0</v>
      </c>
      <c r="S253" s="40">
        <f>Data!S254*Calculation!$B$13</f>
        <v>3</v>
      </c>
      <c r="T253" s="40">
        <f>Data!T254*Calculation!$B$13</f>
        <v>3</v>
      </c>
      <c r="U253" s="40">
        <f>Data!U254*Calculation!$B$13</f>
        <v>0</v>
      </c>
      <c r="V253" s="40">
        <f>Data!V254*Calculation!$B$13</f>
        <v>0</v>
      </c>
      <c r="W253" s="40">
        <f>Data!W254</f>
        <v>1</v>
      </c>
      <c r="X253" s="40">
        <f>Data!X254</f>
        <v>1</v>
      </c>
      <c r="Y253" s="40">
        <f>Data!Y254</f>
        <v>0</v>
      </c>
      <c r="Z253" s="40">
        <f>Data!Z254</f>
        <v>0</v>
      </c>
      <c r="AA253" s="40">
        <f>Data!AA254*Calculation!$B$15*Input!$B$12</f>
        <v>15</v>
      </c>
      <c r="AB253" s="40">
        <f>Data!AB254*Calculation!$B$15*Input!$B$12</f>
        <v>15</v>
      </c>
      <c r="AC253" s="40">
        <f>Data!AC254*Calculation!$B$15*Input!$B$12</f>
        <v>0</v>
      </c>
      <c r="AD253" s="40">
        <f>Data!AD254*Calculation!$B$15*Input!$B$12</f>
        <v>0</v>
      </c>
    </row>
    <row r="254" spans="1:30" x14ac:dyDescent="0.25">
      <c r="A254" s="39">
        <f>Data!A254</f>
        <v>251</v>
      </c>
      <c r="B254" s="40">
        <f>Data!B255</f>
        <v>251</v>
      </c>
      <c r="C254" s="40">
        <f>Data!C255*Calculation!$B$6</f>
        <v>0</v>
      </c>
      <c r="D254" s="40">
        <f>Data!D255*Calculation!$B$6</f>
        <v>1</v>
      </c>
      <c r="E254" s="40">
        <f>Data!E255*Calculation!$B$6</f>
        <v>0</v>
      </c>
      <c r="F254" s="40">
        <f>Data!F255*Calculation!$B$6</f>
        <v>0</v>
      </c>
      <c r="G254" s="40">
        <f>Data!G255*Calculation!$B$7</f>
        <v>0</v>
      </c>
      <c r="H254" s="40">
        <f>Data!H255*Calculation!$B$7</f>
        <v>0</v>
      </c>
      <c r="I254" s="40">
        <f>Data!I255*Calculation!$B$7</f>
        <v>0</v>
      </c>
      <c r="J254" s="40">
        <f>Data!J255*Calculation!$B$7</f>
        <v>0</v>
      </c>
      <c r="K254" s="40">
        <f>Data!K255*Calculation!$B$9</f>
        <v>1</v>
      </c>
      <c r="L254" s="40">
        <f>Data!L255*Calculation!$B$9</f>
        <v>0</v>
      </c>
      <c r="M254" s="40">
        <f>Data!M255*Calculation!$B$9</f>
        <v>0</v>
      </c>
      <c r="N254" s="40">
        <f>Data!N255*Calculation!$B$9</f>
        <v>1</v>
      </c>
      <c r="O254" s="40">
        <f>Data!O255*Calculation!$B$11</f>
        <v>0</v>
      </c>
      <c r="P254" s="40">
        <f>Data!P255*Calculation!$B$11</f>
        <v>0</v>
      </c>
      <c r="Q254" s="40">
        <f>Data!Q255*Calculation!$B$11</f>
        <v>0</v>
      </c>
      <c r="R254" s="40">
        <f>Data!R255*Calculation!$B$11</f>
        <v>0</v>
      </c>
      <c r="S254" s="40">
        <f>Data!S255*Calculation!$B$13</f>
        <v>3</v>
      </c>
      <c r="T254" s="40">
        <f>Data!T255*Calculation!$B$13</f>
        <v>3</v>
      </c>
      <c r="U254" s="40">
        <f>Data!U255*Calculation!$B$13</f>
        <v>0</v>
      </c>
      <c r="V254" s="40">
        <f>Data!V255*Calculation!$B$13</f>
        <v>0</v>
      </c>
      <c r="W254" s="40">
        <f>Data!W255</f>
        <v>1</v>
      </c>
      <c r="X254" s="40">
        <f>Data!X255</f>
        <v>1</v>
      </c>
      <c r="Y254" s="40">
        <f>Data!Y255</f>
        <v>0</v>
      </c>
      <c r="Z254" s="40">
        <f>Data!Z255</f>
        <v>0</v>
      </c>
      <c r="AA254" s="40">
        <f>Data!AA255*Calculation!$B$15*Input!$B$12</f>
        <v>15</v>
      </c>
      <c r="AB254" s="40">
        <f>Data!AB255*Calculation!$B$15*Input!$B$12</f>
        <v>15</v>
      </c>
      <c r="AC254" s="40">
        <f>Data!AC255*Calculation!$B$15*Input!$B$12</f>
        <v>0</v>
      </c>
      <c r="AD254" s="40">
        <f>Data!AD255*Calculation!$B$15*Input!$B$12</f>
        <v>0</v>
      </c>
    </row>
    <row r="255" spans="1:30" x14ac:dyDescent="0.25">
      <c r="A255" s="39">
        <f>Data!A255</f>
        <v>252</v>
      </c>
      <c r="B255" s="40">
        <f>Data!B256</f>
        <v>252</v>
      </c>
      <c r="C255" s="40">
        <f>Data!C256*Calculation!$B$6</f>
        <v>0</v>
      </c>
      <c r="D255" s="40">
        <f>Data!D256*Calculation!$B$6</f>
        <v>1</v>
      </c>
      <c r="E255" s="40">
        <f>Data!E256*Calculation!$B$6</f>
        <v>0</v>
      </c>
      <c r="F255" s="40">
        <f>Data!F256*Calculation!$B$6</f>
        <v>0</v>
      </c>
      <c r="G255" s="40">
        <f>Data!G256*Calculation!$B$7</f>
        <v>0</v>
      </c>
      <c r="H255" s="40">
        <f>Data!H256*Calculation!$B$7</f>
        <v>0</v>
      </c>
      <c r="I255" s="40">
        <f>Data!I256*Calculation!$B$7</f>
        <v>0</v>
      </c>
      <c r="J255" s="40">
        <f>Data!J256*Calculation!$B$7</f>
        <v>0</v>
      </c>
      <c r="K255" s="40">
        <f>Data!K256*Calculation!$B$9</f>
        <v>1</v>
      </c>
      <c r="L255" s="40">
        <f>Data!L256*Calculation!$B$9</f>
        <v>0</v>
      </c>
      <c r="M255" s="40">
        <f>Data!M256*Calculation!$B$9</f>
        <v>0</v>
      </c>
      <c r="N255" s="40">
        <f>Data!N256*Calculation!$B$9</f>
        <v>1</v>
      </c>
      <c r="O255" s="40">
        <f>Data!O256*Calculation!$B$11</f>
        <v>0</v>
      </c>
      <c r="P255" s="40">
        <f>Data!P256*Calculation!$B$11</f>
        <v>0</v>
      </c>
      <c r="Q255" s="40">
        <f>Data!Q256*Calculation!$B$11</f>
        <v>0</v>
      </c>
      <c r="R255" s="40">
        <f>Data!R256*Calculation!$B$11</f>
        <v>0</v>
      </c>
      <c r="S255" s="40">
        <f>Data!S256*Calculation!$B$13</f>
        <v>3</v>
      </c>
      <c r="T255" s="40">
        <f>Data!T256*Calculation!$B$13</f>
        <v>3</v>
      </c>
      <c r="U255" s="40">
        <f>Data!U256*Calculation!$B$13</f>
        <v>0</v>
      </c>
      <c r="V255" s="40">
        <f>Data!V256*Calculation!$B$13</f>
        <v>0</v>
      </c>
      <c r="W255" s="40">
        <f>Data!W256</f>
        <v>1</v>
      </c>
      <c r="X255" s="40">
        <f>Data!X256</f>
        <v>1</v>
      </c>
      <c r="Y255" s="40">
        <f>Data!Y256</f>
        <v>0</v>
      </c>
      <c r="Z255" s="40">
        <f>Data!Z256</f>
        <v>0</v>
      </c>
      <c r="AA255" s="40">
        <f>Data!AA256*Calculation!$B$15*Input!$B$12</f>
        <v>15</v>
      </c>
      <c r="AB255" s="40">
        <f>Data!AB256*Calculation!$B$15*Input!$B$12</f>
        <v>15</v>
      </c>
      <c r="AC255" s="40">
        <f>Data!AC256*Calculation!$B$15*Input!$B$12</f>
        <v>0</v>
      </c>
      <c r="AD255" s="40">
        <f>Data!AD256*Calculation!$B$15*Input!$B$12</f>
        <v>0</v>
      </c>
    </row>
    <row r="256" spans="1:30" x14ac:dyDescent="0.25">
      <c r="A256" s="39">
        <f>Data!A256</f>
        <v>253</v>
      </c>
      <c r="B256" s="40">
        <f>Data!B257</f>
        <v>253</v>
      </c>
      <c r="C256" s="40">
        <f>Data!C257*Calculation!$B$6</f>
        <v>0</v>
      </c>
      <c r="D256" s="40">
        <f>Data!D257*Calculation!$B$6</f>
        <v>1</v>
      </c>
      <c r="E256" s="40">
        <f>Data!E257*Calculation!$B$6</f>
        <v>0</v>
      </c>
      <c r="F256" s="40">
        <f>Data!F257*Calculation!$B$6</f>
        <v>0</v>
      </c>
      <c r="G256" s="40">
        <f>Data!G257*Calculation!$B$7</f>
        <v>0</v>
      </c>
      <c r="H256" s="40">
        <f>Data!H257*Calculation!$B$7</f>
        <v>0</v>
      </c>
      <c r="I256" s="40">
        <f>Data!I257*Calculation!$B$7</f>
        <v>0</v>
      </c>
      <c r="J256" s="40">
        <f>Data!J257*Calculation!$B$7</f>
        <v>0</v>
      </c>
      <c r="K256" s="40">
        <f>Data!K257*Calculation!$B$9</f>
        <v>1</v>
      </c>
      <c r="L256" s="40">
        <f>Data!L257*Calculation!$B$9</f>
        <v>0</v>
      </c>
      <c r="M256" s="40">
        <f>Data!M257*Calculation!$B$9</f>
        <v>1</v>
      </c>
      <c r="N256" s="40">
        <f>Data!N257*Calculation!$B$9</f>
        <v>1</v>
      </c>
      <c r="O256" s="40">
        <f>Data!O257*Calculation!$B$11</f>
        <v>0</v>
      </c>
      <c r="P256" s="40">
        <f>Data!P257*Calculation!$B$11</f>
        <v>0</v>
      </c>
      <c r="Q256" s="40">
        <f>Data!Q257*Calculation!$B$11</f>
        <v>0</v>
      </c>
      <c r="R256" s="40">
        <f>Data!R257*Calculation!$B$11</f>
        <v>0</v>
      </c>
      <c r="S256" s="40">
        <f>Data!S257*Calculation!$B$13</f>
        <v>3</v>
      </c>
      <c r="T256" s="40">
        <f>Data!T257*Calculation!$B$13</f>
        <v>3</v>
      </c>
      <c r="U256" s="40">
        <f>Data!U257*Calculation!$B$13</f>
        <v>3</v>
      </c>
      <c r="V256" s="40">
        <f>Data!V257*Calculation!$B$13</f>
        <v>0</v>
      </c>
      <c r="W256" s="40">
        <f>Data!W257</f>
        <v>1</v>
      </c>
      <c r="X256" s="40">
        <f>Data!X257</f>
        <v>1</v>
      </c>
      <c r="Y256" s="40">
        <f>Data!Y257</f>
        <v>0</v>
      </c>
      <c r="Z256" s="40">
        <f>Data!Z257</f>
        <v>0</v>
      </c>
      <c r="AA256" s="40">
        <f>Data!AA257*Calculation!$B$15*Input!$B$12</f>
        <v>15</v>
      </c>
      <c r="AB256" s="40">
        <f>Data!AB257*Calculation!$B$15*Input!$B$12</f>
        <v>15</v>
      </c>
      <c r="AC256" s="40">
        <f>Data!AC257*Calculation!$B$15*Input!$B$12</f>
        <v>0</v>
      </c>
      <c r="AD256" s="40">
        <f>Data!AD257*Calculation!$B$15*Input!$B$12</f>
        <v>0</v>
      </c>
    </row>
    <row r="257" spans="1:30" x14ac:dyDescent="0.25">
      <c r="A257" s="39">
        <f>Data!A257</f>
        <v>254</v>
      </c>
      <c r="B257" s="40">
        <f>Data!B258</f>
        <v>254</v>
      </c>
      <c r="C257" s="40">
        <f>Data!C258*Calculation!$B$6</f>
        <v>0</v>
      </c>
      <c r="D257" s="40">
        <f>Data!D258*Calculation!$B$6</f>
        <v>1</v>
      </c>
      <c r="E257" s="40">
        <f>Data!E258*Calculation!$B$6</f>
        <v>0</v>
      </c>
      <c r="F257" s="40">
        <f>Data!F258*Calculation!$B$6</f>
        <v>0</v>
      </c>
      <c r="G257" s="40">
        <f>Data!G258*Calculation!$B$7</f>
        <v>0</v>
      </c>
      <c r="H257" s="40">
        <f>Data!H258*Calculation!$B$7</f>
        <v>0</v>
      </c>
      <c r="I257" s="40">
        <f>Data!I258*Calculation!$B$7</f>
        <v>0</v>
      </c>
      <c r="J257" s="40">
        <f>Data!J258*Calculation!$B$7</f>
        <v>0</v>
      </c>
      <c r="K257" s="40">
        <f>Data!K258*Calculation!$B$9</f>
        <v>1</v>
      </c>
      <c r="L257" s="40">
        <f>Data!L258*Calculation!$B$9</f>
        <v>0</v>
      </c>
      <c r="M257" s="40">
        <f>Data!M258*Calculation!$B$9</f>
        <v>0</v>
      </c>
      <c r="N257" s="40">
        <f>Data!N258*Calculation!$B$9</f>
        <v>1</v>
      </c>
      <c r="O257" s="40">
        <f>Data!O258*Calculation!$B$11</f>
        <v>0</v>
      </c>
      <c r="P257" s="40">
        <f>Data!P258*Calculation!$B$11</f>
        <v>0</v>
      </c>
      <c r="Q257" s="40">
        <f>Data!Q258*Calculation!$B$11</f>
        <v>0</v>
      </c>
      <c r="R257" s="40">
        <f>Data!R258*Calculation!$B$11</f>
        <v>0</v>
      </c>
      <c r="S257" s="40">
        <f>Data!S258*Calculation!$B$13</f>
        <v>3</v>
      </c>
      <c r="T257" s="40">
        <f>Data!T258*Calculation!$B$13</f>
        <v>3</v>
      </c>
      <c r="U257" s="40">
        <f>Data!U258*Calculation!$B$13</f>
        <v>0</v>
      </c>
      <c r="V257" s="40">
        <f>Data!V258*Calculation!$B$13</f>
        <v>0</v>
      </c>
      <c r="W257" s="40">
        <f>Data!W258</f>
        <v>1</v>
      </c>
      <c r="X257" s="40">
        <f>Data!X258</f>
        <v>1</v>
      </c>
      <c r="Y257" s="40">
        <f>Data!Y258</f>
        <v>0</v>
      </c>
      <c r="Z257" s="40">
        <f>Data!Z258</f>
        <v>0</v>
      </c>
      <c r="AA257" s="40">
        <f>Data!AA258*Calculation!$B$15*Input!$B$12</f>
        <v>15</v>
      </c>
      <c r="AB257" s="40">
        <f>Data!AB258*Calculation!$B$15*Input!$B$12</f>
        <v>15</v>
      </c>
      <c r="AC257" s="40">
        <f>Data!AC258*Calculation!$B$15*Input!$B$12</f>
        <v>0</v>
      </c>
      <c r="AD257" s="40">
        <f>Data!AD258*Calculation!$B$15*Input!$B$12</f>
        <v>0</v>
      </c>
    </row>
    <row r="258" spans="1:30" x14ac:dyDescent="0.25">
      <c r="A258" s="39">
        <f>Data!A258</f>
        <v>255</v>
      </c>
      <c r="B258" s="40">
        <f>Data!B259</f>
        <v>255</v>
      </c>
      <c r="C258" s="40">
        <f>Data!C259*Calculation!$B$6</f>
        <v>0</v>
      </c>
      <c r="D258" s="40">
        <f>Data!D259*Calculation!$B$6</f>
        <v>1</v>
      </c>
      <c r="E258" s="40">
        <f>Data!E259*Calculation!$B$6</f>
        <v>0</v>
      </c>
      <c r="F258" s="40">
        <f>Data!F259*Calculation!$B$6</f>
        <v>0</v>
      </c>
      <c r="G258" s="40">
        <f>Data!G259*Calculation!$B$7</f>
        <v>0</v>
      </c>
      <c r="H258" s="40">
        <f>Data!H259*Calculation!$B$7</f>
        <v>0</v>
      </c>
      <c r="I258" s="40">
        <f>Data!I259*Calculation!$B$7</f>
        <v>0</v>
      </c>
      <c r="J258" s="40">
        <f>Data!J259*Calculation!$B$7</f>
        <v>0</v>
      </c>
      <c r="K258" s="40">
        <f>Data!K259*Calculation!$B$9</f>
        <v>1</v>
      </c>
      <c r="L258" s="40">
        <f>Data!L259*Calculation!$B$9</f>
        <v>0</v>
      </c>
      <c r="M258" s="40">
        <f>Data!M259*Calculation!$B$9</f>
        <v>0</v>
      </c>
      <c r="N258" s="40">
        <f>Data!N259*Calculation!$B$9</f>
        <v>1</v>
      </c>
      <c r="O258" s="40">
        <f>Data!O259*Calculation!$B$11</f>
        <v>0</v>
      </c>
      <c r="P258" s="40">
        <f>Data!P259*Calculation!$B$11</f>
        <v>0</v>
      </c>
      <c r="Q258" s="40">
        <f>Data!Q259*Calculation!$B$11</f>
        <v>0</v>
      </c>
      <c r="R258" s="40">
        <f>Data!R259*Calculation!$B$11</f>
        <v>0</v>
      </c>
      <c r="S258" s="40">
        <f>Data!S259*Calculation!$B$13</f>
        <v>3</v>
      </c>
      <c r="T258" s="40">
        <f>Data!T259*Calculation!$B$13</f>
        <v>3</v>
      </c>
      <c r="U258" s="40">
        <f>Data!U259*Calculation!$B$13</f>
        <v>0</v>
      </c>
      <c r="V258" s="40">
        <f>Data!V259*Calculation!$B$13</f>
        <v>0</v>
      </c>
      <c r="W258" s="40">
        <f>Data!W259</f>
        <v>1</v>
      </c>
      <c r="X258" s="40">
        <f>Data!X259</f>
        <v>1</v>
      </c>
      <c r="Y258" s="40">
        <f>Data!Y259</f>
        <v>0</v>
      </c>
      <c r="Z258" s="40">
        <f>Data!Z259</f>
        <v>0</v>
      </c>
      <c r="AA258" s="40">
        <f>Data!AA259*Calculation!$B$15*Input!$B$12</f>
        <v>15</v>
      </c>
      <c r="AB258" s="40">
        <f>Data!AB259*Calculation!$B$15*Input!$B$12</f>
        <v>15</v>
      </c>
      <c r="AC258" s="40">
        <f>Data!AC259*Calculation!$B$15*Input!$B$12</f>
        <v>0</v>
      </c>
      <c r="AD258" s="40">
        <f>Data!AD259*Calculation!$B$15*Input!$B$12</f>
        <v>0</v>
      </c>
    </row>
    <row r="259" spans="1:30" x14ac:dyDescent="0.25">
      <c r="A259" s="39">
        <f>Data!A259</f>
        <v>256</v>
      </c>
      <c r="B259" s="40">
        <f>Data!B260</f>
        <v>256</v>
      </c>
      <c r="C259" s="40">
        <f>Data!C260*Calculation!$B$6</f>
        <v>0</v>
      </c>
      <c r="D259" s="40">
        <f>Data!D260*Calculation!$B$6</f>
        <v>1</v>
      </c>
      <c r="E259" s="40">
        <f>Data!E260*Calculation!$B$6</f>
        <v>0</v>
      </c>
      <c r="F259" s="40">
        <f>Data!F260*Calculation!$B$6</f>
        <v>0</v>
      </c>
      <c r="G259" s="40">
        <f>Data!G260*Calculation!$B$7</f>
        <v>0</v>
      </c>
      <c r="H259" s="40">
        <f>Data!H260*Calculation!$B$7</f>
        <v>0</v>
      </c>
      <c r="I259" s="40">
        <f>Data!I260*Calculation!$B$7</f>
        <v>0</v>
      </c>
      <c r="J259" s="40">
        <f>Data!J260*Calculation!$B$7</f>
        <v>0</v>
      </c>
      <c r="K259" s="40">
        <f>Data!K260*Calculation!$B$9</f>
        <v>1</v>
      </c>
      <c r="L259" s="40">
        <f>Data!L260*Calculation!$B$9</f>
        <v>0</v>
      </c>
      <c r="M259" s="40">
        <f>Data!M260*Calculation!$B$9</f>
        <v>0</v>
      </c>
      <c r="N259" s="40">
        <f>Data!N260*Calculation!$B$9</f>
        <v>1</v>
      </c>
      <c r="O259" s="40">
        <f>Data!O260*Calculation!$B$11</f>
        <v>0</v>
      </c>
      <c r="P259" s="40">
        <f>Data!P260*Calculation!$B$11</f>
        <v>0</v>
      </c>
      <c r="Q259" s="40">
        <f>Data!Q260*Calculation!$B$11</f>
        <v>0</v>
      </c>
      <c r="R259" s="40">
        <f>Data!R260*Calculation!$B$11</f>
        <v>0</v>
      </c>
      <c r="S259" s="40">
        <f>Data!S260*Calculation!$B$13</f>
        <v>3</v>
      </c>
      <c r="T259" s="40">
        <f>Data!T260*Calculation!$B$13</f>
        <v>3</v>
      </c>
      <c r="U259" s="40">
        <f>Data!U260*Calculation!$B$13</f>
        <v>0</v>
      </c>
      <c r="V259" s="40">
        <f>Data!V260*Calculation!$B$13</f>
        <v>0</v>
      </c>
      <c r="W259" s="40">
        <f>Data!W260</f>
        <v>1</v>
      </c>
      <c r="X259" s="40">
        <f>Data!X260</f>
        <v>1</v>
      </c>
      <c r="Y259" s="40">
        <f>Data!Y260</f>
        <v>0</v>
      </c>
      <c r="Z259" s="40">
        <f>Data!Z260</f>
        <v>0</v>
      </c>
      <c r="AA259" s="40">
        <f>Data!AA260*Calculation!$B$15*Input!$B$12</f>
        <v>15</v>
      </c>
      <c r="AB259" s="40">
        <f>Data!AB260*Calculation!$B$15*Input!$B$12</f>
        <v>15</v>
      </c>
      <c r="AC259" s="40">
        <f>Data!AC260*Calculation!$B$15*Input!$B$12</f>
        <v>0</v>
      </c>
      <c r="AD259" s="40">
        <f>Data!AD260*Calculation!$B$15*Input!$B$12</f>
        <v>0</v>
      </c>
    </row>
    <row r="260" spans="1:30" x14ac:dyDescent="0.25">
      <c r="A260" s="39">
        <f>Data!A260</f>
        <v>257</v>
      </c>
      <c r="B260" s="40">
        <f>Data!B261</f>
        <v>257</v>
      </c>
      <c r="C260" s="40">
        <f>Data!C261*Calculation!$B$6</f>
        <v>0</v>
      </c>
      <c r="D260" s="40">
        <f>Data!D261*Calculation!$B$6</f>
        <v>1</v>
      </c>
      <c r="E260" s="40">
        <f>Data!E261*Calculation!$B$6</f>
        <v>0</v>
      </c>
      <c r="F260" s="40">
        <f>Data!F261*Calculation!$B$6</f>
        <v>0</v>
      </c>
      <c r="G260" s="40">
        <f>Data!G261*Calculation!$B$7</f>
        <v>0</v>
      </c>
      <c r="H260" s="40">
        <f>Data!H261*Calculation!$B$7</f>
        <v>0</v>
      </c>
      <c r="I260" s="40">
        <f>Data!I261*Calculation!$B$7</f>
        <v>0</v>
      </c>
      <c r="J260" s="40">
        <f>Data!J261*Calculation!$B$7</f>
        <v>0</v>
      </c>
      <c r="K260" s="40">
        <f>Data!K261*Calculation!$B$9</f>
        <v>1</v>
      </c>
      <c r="L260" s="40">
        <f>Data!L261*Calculation!$B$9</f>
        <v>0</v>
      </c>
      <c r="M260" s="40">
        <f>Data!M261*Calculation!$B$9</f>
        <v>0</v>
      </c>
      <c r="N260" s="40">
        <f>Data!N261*Calculation!$B$9</f>
        <v>1</v>
      </c>
      <c r="O260" s="40">
        <f>Data!O261*Calculation!$B$11</f>
        <v>0</v>
      </c>
      <c r="P260" s="40">
        <f>Data!P261*Calculation!$B$11</f>
        <v>0</v>
      </c>
      <c r="Q260" s="40">
        <f>Data!Q261*Calculation!$B$11</f>
        <v>0</v>
      </c>
      <c r="R260" s="40">
        <f>Data!R261*Calculation!$B$11</f>
        <v>0</v>
      </c>
      <c r="S260" s="40">
        <f>Data!S261*Calculation!$B$13</f>
        <v>3</v>
      </c>
      <c r="T260" s="40">
        <f>Data!T261*Calculation!$B$13</f>
        <v>3</v>
      </c>
      <c r="U260" s="40">
        <f>Data!U261*Calculation!$B$13</f>
        <v>0</v>
      </c>
      <c r="V260" s="40">
        <f>Data!V261*Calculation!$B$13</f>
        <v>0</v>
      </c>
      <c r="W260" s="40">
        <f>Data!W261</f>
        <v>1</v>
      </c>
      <c r="X260" s="40">
        <f>Data!X261</f>
        <v>1</v>
      </c>
      <c r="Y260" s="40">
        <f>Data!Y261</f>
        <v>0</v>
      </c>
      <c r="Z260" s="40">
        <f>Data!Z261</f>
        <v>0</v>
      </c>
      <c r="AA260" s="40">
        <f>Data!AA261*Calculation!$B$15*Input!$B$12</f>
        <v>15</v>
      </c>
      <c r="AB260" s="40">
        <f>Data!AB261*Calculation!$B$15*Input!$B$12</f>
        <v>15</v>
      </c>
      <c r="AC260" s="40">
        <f>Data!AC261*Calculation!$B$15*Input!$B$12</f>
        <v>0</v>
      </c>
      <c r="AD260" s="40">
        <f>Data!AD261*Calculation!$B$15*Input!$B$12</f>
        <v>0</v>
      </c>
    </row>
    <row r="261" spans="1:30" x14ac:dyDescent="0.25">
      <c r="A261" s="39">
        <f>Data!A261</f>
        <v>258</v>
      </c>
      <c r="B261" s="40">
        <f>Data!B262</f>
        <v>258</v>
      </c>
      <c r="C261" s="40">
        <f>Data!C262*Calculation!$B$6</f>
        <v>0</v>
      </c>
      <c r="D261" s="40">
        <f>Data!D262*Calculation!$B$6</f>
        <v>1</v>
      </c>
      <c r="E261" s="40">
        <f>Data!E262*Calculation!$B$6</f>
        <v>0</v>
      </c>
      <c r="F261" s="40">
        <f>Data!F262*Calculation!$B$6</f>
        <v>0</v>
      </c>
      <c r="G261" s="40">
        <f>Data!G262*Calculation!$B$7</f>
        <v>0</v>
      </c>
      <c r="H261" s="40">
        <f>Data!H262*Calculation!$B$7</f>
        <v>0</v>
      </c>
      <c r="I261" s="40">
        <f>Data!I262*Calculation!$B$7</f>
        <v>0</v>
      </c>
      <c r="J261" s="40">
        <f>Data!J262*Calculation!$B$7</f>
        <v>0</v>
      </c>
      <c r="K261" s="40">
        <f>Data!K262*Calculation!$B$9</f>
        <v>1</v>
      </c>
      <c r="L261" s="40">
        <f>Data!L262*Calculation!$B$9</f>
        <v>0</v>
      </c>
      <c r="M261" s="40">
        <f>Data!M262*Calculation!$B$9</f>
        <v>0</v>
      </c>
      <c r="N261" s="40">
        <f>Data!N262*Calculation!$B$9</f>
        <v>1</v>
      </c>
      <c r="O261" s="40">
        <f>Data!O262*Calculation!$B$11</f>
        <v>0</v>
      </c>
      <c r="P261" s="40">
        <f>Data!P262*Calculation!$B$11</f>
        <v>0</v>
      </c>
      <c r="Q261" s="40">
        <f>Data!Q262*Calculation!$B$11</f>
        <v>0</v>
      </c>
      <c r="R261" s="40">
        <f>Data!R262*Calculation!$B$11</f>
        <v>0</v>
      </c>
      <c r="S261" s="40">
        <f>Data!S262*Calculation!$B$13</f>
        <v>3</v>
      </c>
      <c r="T261" s="40">
        <f>Data!T262*Calculation!$B$13</f>
        <v>3</v>
      </c>
      <c r="U261" s="40">
        <f>Data!U262*Calculation!$B$13</f>
        <v>0</v>
      </c>
      <c r="V261" s="40">
        <f>Data!V262*Calculation!$B$13</f>
        <v>0</v>
      </c>
      <c r="W261" s="40">
        <f>Data!W262</f>
        <v>1</v>
      </c>
      <c r="X261" s="40">
        <f>Data!X262</f>
        <v>1</v>
      </c>
      <c r="Y261" s="40">
        <f>Data!Y262</f>
        <v>0</v>
      </c>
      <c r="Z261" s="40">
        <f>Data!Z262</f>
        <v>0</v>
      </c>
      <c r="AA261" s="40">
        <f>Data!AA262*Calculation!$B$15*Input!$B$12</f>
        <v>15</v>
      </c>
      <c r="AB261" s="40">
        <f>Data!AB262*Calculation!$B$15*Input!$B$12</f>
        <v>15</v>
      </c>
      <c r="AC261" s="40">
        <f>Data!AC262*Calculation!$B$15*Input!$B$12</f>
        <v>0</v>
      </c>
      <c r="AD261" s="40">
        <f>Data!AD262*Calculation!$B$15*Input!$B$12</f>
        <v>0</v>
      </c>
    </row>
    <row r="262" spans="1:30" x14ac:dyDescent="0.25">
      <c r="A262" s="39">
        <f>Data!A262</f>
        <v>259</v>
      </c>
      <c r="B262" s="40">
        <f>Data!B263</f>
        <v>259</v>
      </c>
      <c r="C262" s="40">
        <f>Data!C263*Calculation!$B$6</f>
        <v>0</v>
      </c>
      <c r="D262" s="40">
        <f>Data!D263*Calculation!$B$6</f>
        <v>1</v>
      </c>
      <c r="E262" s="40">
        <f>Data!E263*Calculation!$B$6</f>
        <v>0</v>
      </c>
      <c r="F262" s="40">
        <f>Data!F263*Calculation!$B$6</f>
        <v>0</v>
      </c>
      <c r="G262" s="40">
        <f>Data!G263*Calculation!$B$7</f>
        <v>0</v>
      </c>
      <c r="H262" s="40">
        <f>Data!H263*Calculation!$B$7</f>
        <v>0</v>
      </c>
      <c r="I262" s="40">
        <f>Data!I263*Calculation!$B$7</f>
        <v>0</v>
      </c>
      <c r="J262" s="40">
        <f>Data!J263*Calculation!$B$7</f>
        <v>0</v>
      </c>
      <c r="K262" s="40">
        <f>Data!K263*Calculation!$B$9</f>
        <v>1</v>
      </c>
      <c r="L262" s="40">
        <f>Data!L263*Calculation!$B$9</f>
        <v>0</v>
      </c>
      <c r="M262" s="40">
        <f>Data!M263*Calculation!$B$9</f>
        <v>0</v>
      </c>
      <c r="N262" s="40">
        <f>Data!N263*Calculation!$B$9</f>
        <v>1</v>
      </c>
      <c r="O262" s="40">
        <f>Data!O263*Calculation!$B$11</f>
        <v>0</v>
      </c>
      <c r="P262" s="40">
        <f>Data!P263*Calculation!$B$11</f>
        <v>0</v>
      </c>
      <c r="Q262" s="40">
        <f>Data!Q263*Calculation!$B$11</f>
        <v>0</v>
      </c>
      <c r="R262" s="40">
        <f>Data!R263*Calculation!$B$11</f>
        <v>0</v>
      </c>
      <c r="S262" s="40">
        <f>Data!S263*Calculation!$B$13</f>
        <v>3</v>
      </c>
      <c r="T262" s="40">
        <f>Data!T263*Calculation!$B$13</f>
        <v>3</v>
      </c>
      <c r="U262" s="40">
        <f>Data!U263*Calculation!$B$13</f>
        <v>0</v>
      </c>
      <c r="V262" s="40">
        <f>Data!V263*Calculation!$B$13</f>
        <v>0</v>
      </c>
      <c r="W262" s="40">
        <f>Data!W263</f>
        <v>1</v>
      </c>
      <c r="X262" s="40">
        <f>Data!X263</f>
        <v>1</v>
      </c>
      <c r="Y262" s="40">
        <f>Data!Y263</f>
        <v>0</v>
      </c>
      <c r="Z262" s="40">
        <f>Data!Z263</f>
        <v>0</v>
      </c>
      <c r="AA262" s="40">
        <f>Data!AA263*Calculation!$B$15*Input!$B$12</f>
        <v>15</v>
      </c>
      <c r="AB262" s="40">
        <f>Data!AB263*Calculation!$B$15*Input!$B$12</f>
        <v>15</v>
      </c>
      <c r="AC262" s="40">
        <f>Data!AC263*Calculation!$B$15*Input!$B$12</f>
        <v>0</v>
      </c>
      <c r="AD262" s="40">
        <f>Data!AD263*Calculation!$B$15*Input!$B$12</f>
        <v>0</v>
      </c>
    </row>
    <row r="263" spans="1:30" x14ac:dyDescent="0.25">
      <c r="A263" s="39">
        <f>Data!A263</f>
        <v>260</v>
      </c>
      <c r="B263" s="40">
        <f>Data!B264</f>
        <v>260</v>
      </c>
      <c r="C263" s="40">
        <f>Data!C264*Calculation!$B$6</f>
        <v>0</v>
      </c>
      <c r="D263" s="40">
        <f>Data!D264*Calculation!$B$6</f>
        <v>1</v>
      </c>
      <c r="E263" s="40">
        <f>Data!E264*Calculation!$B$6</f>
        <v>0</v>
      </c>
      <c r="F263" s="40">
        <f>Data!F264*Calculation!$B$6</f>
        <v>0</v>
      </c>
      <c r="G263" s="40">
        <f>Data!G264*Calculation!$B$7</f>
        <v>0</v>
      </c>
      <c r="H263" s="40">
        <f>Data!H264*Calculation!$B$7</f>
        <v>0</v>
      </c>
      <c r="I263" s="40">
        <f>Data!I264*Calculation!$B$7</f>
        <v>0</v>
      </c>
      <c r="J263" s="40">
        <f>Data!J264*Calculation!$B$7</f>
        <v>0</v>
      </c>
      <c r="K263" s="40">
        <f>Data!K264*Calculation!$B$9</f>
        <v>1</v>
      </c>
      <c r="L263" s="40">
        <f>Data!L264*Calculation!$B$9</f>
        <v>0</v>
      </c>
      <c r="M263" s="40">
        <f>Data!M264*Calculation!$B$9</f>
        <v>1</v>
      </c>
      <c r="N263" s="40">
        <f>Data!N264*Calculation!$B$9</f>
        <v>1</v>
      </c>
      <c r="O263" s="40">
        <f>Data!O264*Calculation!$B$11</f>
        <v>0</v>
      </c>
      <c r="P263" s="40">
        <f>Data!P264*Calculation!$B$11</f>
        <v>0</v>
      </c>
      <c r="Q263" s="40">
        <f>Data!Q264*Calculation!$B$11</f>
        <v>0</v>
      </c>
      <c r="R263" s="40">
        <f>Data!R264*Calculation!$B$11</f>
        <v>0</v>
      </c>
      <c r="S263" s="40">
        <f>Data!S264*Calculation!$B$13</f>
        <v>3</v>
      </c>
      <c r="T263" s="40">
        <f>Data!T264*Calculation!$B$13</f>
        <v>3</v>
      </c>
      <c r="U263" s="40">
        <f>Data!U264*Calculation!$B$13</f>
        <v>3</v>
      </c>
      <c r="V263" s="40">
        <f>Data!V264*Calculation!$B$13</f>
        <v>0</v>
      </c>
      <c r="W263" s="40">
        <f>Data!W264</f>
        <v>1</v>
      </c>
      <c r="X263" s="40">
        <f>Data!X264</f>
        <v>1</v>
      </c>
      <c r="Y263" s="40">
        <f>Data!Y264</f>
        <v>0</v>
      </c>
      <c r="Z263" s="40">
        <f>Data!Z264</f>
        <v>0</v>
      </c>
      <c r="AA263" s="40">
        <f>Data!AA264*Calculation!$B$15*Input!$B$12</f>
        <v>15</v>
      </c>
      <c r="AB263" s="40">
        <f>Data!AB264*Calculation!$B$15*Input!$B$12</f>
        <v>15</v>
      </c>
      <c r="AC263" s="40">
        <f>Data!AC264*Calculation!$B$15*Input!$B$12</f>
        <v>0</v>
      </c>
      <c r="AD263" s="40">
        <f>Data!AD264*Calculation!$B$15*Input!$B$12</f>
        <v>0</v>
      </c>
    </row>
    <row r="264" spans="1:30" x14ac:dyDescent="0.25">
      <c r="A264" s="39">
        <f>Data!A264</f>
        <v>261</v>
      </c>
      <c r="B264" s="40">
        <f>Data!B265</f>
        <v>261</v>
      </c>
      <c r="C264" s="40">
        <f>Data!C265*Calculation!$B$6</f>
        <v>0</v>
      </c>
      <c r="D264" s="40">
        <f>Data!D265*Calculation!$B$6</f>
        <v>1</v>
      </c>
      <c r="E264" s="40">
        <f>Data!E265*Calculation!$B$6</f>
        <v>0</v>
      </c>
      <c r="F264" s="40">
        <f>Data!F265*Calculation!$B$6</f>
        <v>0</v>
      </c>
      <c r="G264" s="40">
        <f>Data!G265*Calculation!$B$7</f>
        <v>0</v>
      </c>
      <c r="H264" s="40">
        <f>Data!H265*Calculation!$B$7</f>
        <v>0</v>
      </c>
      <c r="I264" s="40">
        <f>Data!I265*Calculation!$B$7</f>
        <v>0</v>
      </c>
      <c r="J264" s="40">
        <f>Data!J265*Calculation!$B$7</f>
        <v>0</v>
      </c>
      <c r="K264" s="40">
        <f>Data!K265*Calculation!$B$9</f>
        <v>1</v>
      </c>
      <c r="L264" s="40">
        <f>Data!L265*Calculation!$B$9</f>
        <v>0</v>
      </c>
      <c r="M264" s="40">
        <f>Data!M265*Calculation!$B$9</f>
        <v>0</v>
      </c>
      <c r="N264" s="40">
        <f>Data!N265*Calculation!$B$9</f>
        <v>1</v>
      </c>
      <c r="O264" s="40">
        <f>Data!O265*Calculation!$B$11</f>
        <v>0</v>
      </c>
      <c r="P264" s="40">
        <f>Data!P265*Calculation!$B$11</f>
        <v>0</v>
      </c>
      <c r="Q264" s="40">
        <f>Data!Q265*Calculation!$B$11</f>
        <v>0</v>
      </c>
      <c r="R264" s="40">
        <f>Data!R265*Calculation!$B$11</f>
        <v>0</v>
      </c>
      <c r="S264" s="40">
        <f>Data!S265*Calculation!$B$13</f>
        <v>3</v>
      </c>
      <c r="T264" s="40">
        <f>Data!T265*Calculation!$B$13</f>
        <v>3</v>
      </c>
      <c r="U264" s="40">
        <f>Data!U265*Calculation!$B$13</f>
        <v>0</v>
      </c>
      <c r="V264" s="40">
        <f>Data!V265*Calculation!$B$13</f>
        <v>0</v>
      </c>
      <c r="W264" s="40">
        <f>Data!W265</f>
        <v>1</v>
      </c>
      <c r="X264" s="40">
        <f>Data!X265</f>
        <v>1</v>
      </c>
      <c r="Y264" s="40">
        <f>Data!Y265</f>
        <v>0</v>
      </c>
      <c r="Z264" s="40">
        <f>Data!Z265</f>
        <v>0</v>
      </c>
      <c r="AA264" s="40">
        <f>Data!AA265*Calculation!$B$15*Input!$B$12</f>
        <v>15</v>
      </c>
      <c r="AB264" s="40">
        <f>Data!AB265*Calculation!$B$15*Input!$B$12</f>
        <v>15</v>
      </c>
      <c r="AC264" s="40">
        <f>Data!AC265*Calculation!$B$15*Input!$B$12</f>
        <v>0</v>
      </c>
      <c r="AD264" s="40">
        <f>Data!AD265*Calculation!$B$15*Input!$B$12</f>
        <v>0</v>
      </c>
    </row>
    <row r="265" spans="1:30" x14ac:dyDescent="0.25">
      <c r="A265" s="39">
        <f>Data!A265</f>
        <v>262</v>
      </c>
      <c r="B265" s="40">
        <f>Data!B266</f>
        <v>262</v>
      </c>
      <c r="C265" s="40">
        <f>Data!C266*Calculation!$B$6</f>
        <v>0</v>
      </c>
      <c r="D265" s="40">
        <f>Data!D266*Calculation!$B$6</f>
        <v>1</v>
      </c>
      <c r="E265" s="40">
        <f>Data!E266*Calculation!$B$6</f>
        <v>0</v>
      </c>
      <c r="F265" s="40">
        <f>Data!F266*Calculation!$B$6</f>
        <v>0</v>
      </c>
      <c r="G265" s="40">
        <f>Data!G266*Calculation!$B$7</f>
        <v>0</v>
      </c>
      <c r="H265" s="40">
        <f>Data!H266*Calculation!$B$7</f>
        <v>0</v>
      </c>
      <c r="I265" s="40">
        <f>Data!I266*Calculation!$B$7</f>
        <v>0</v>
      </c>
      <c r="J265" s="40">
        <f>Data!J266*Calculation!$B$7</f>
        <v>0</v>
      </c>
      <c r="K265" s="40">
        <f>Data!K266*Calculation!$B$9</f>
        <v>1</v>
      </c>
      <c r="L265" s="40">
        <f>Data!L266*Calculation!$B$9</f>
        <v>0</v>
      </c>
      <c r="M265" s="40">
        <f>Data!M266*Calculation!$B$9</f>
        <v>0</v>
      </c>
      <c r="N265" s="40">
        <f>Data!N266*Calculation!$B$9</f>
        <v>1</v>
      </c>
      <c r="O265" s="40">
        <f>Data!O266*Calculation!$B$11</f>
        <v>0</v>
      </c>
      <c r="P265" s="40">
        <f>Data!P266*Calculation!$B$11</f>
        <v>0</v>
      </c>
      <c r="Q265" s="40">
        <f>Data!Q266*Calculation!$B$11</f>
        <v>0</v>
      </c>
      <c r="R265" s="40">
        <f>Data!R266*Calculation!$B$11</f>
        <v>0</v>
      </c>
      <c r="S265" s="40">
        <f>Data!S266*Calculation!$B$13</f>
        <v>3</v>
      </c>
      <c r="T265" s="40">
        <f>Data!T266*Calculation!$B$13</f>
        <v>3</v>
      </c>
      <c r="U265" s="40">
        <f>Data!U266*Calculation!$B$13</f>
        <v>0</v>
      </c>
      <c r="V265" s="40">
        <f>Data!V266*Calculation!$B$13</f>
        <v>0</v>
      </c>
      <c r="W265" s="40">
        <f>Data!W266</f>
        <v>1</v>
      </c>
      <c r="X265" s="40">
        <f>Data!X266</f>
        <v>1</v>
      </c>
      <c r="Y265" s="40">
        <f>Data!Y266</f>
        <v>0</v>
      </c>
      <c r="Z265" s="40">
        <f>Data!Z266</f>
        <v>0</v>
      </c>
      <c r="AA265" s="40">
        <f>Data!AA266*Calculation!$B$15*Input!$B$12</f>
        <v>15</v>
      </c>
      <c r="AB265" s="40">
        <f>Data!AB266*Calculation!$B$15*Input!$B$12</f>
        <v>15</v>
      </c>
      <c r="AC265" s="40">
        <f>Data!AC266*Calculation!$B$15*Input!$B$12</f>
        <v>0</v>
      </c>
      <c r="AD265" s="40">
        <f>Data!AD266*Calculation!$B$15*Input!$B$12</f>
        <v>0</v>
      </c>
    </row>
    <row r="266" spans="1:30" x14ac:dyDescent="0.25">
      <c r="A266" s="39">
        <f>Data!A266</f>
        <v>263</v>
      </c>
      <c r="B266" s="40">
        <f>Data!B267</f>
        <v>263</v>
      </c>
      <c r="C266" s="40">
        <f>Data!C267*Calculation!$B$6</f>
        <v>0</v>
      </c>
      <c r="D266" s="40">
        <f>Data!D267*Calculation!$B$6</f>
        <v>1</v>
      </c>
      <c r="E266" s="40">
        <f>Data!E267*Calculation!$B$6</f>
        <v>0</v>
      </c>
      <c r="F266" s="40">
        <f>Data!F267*Calculation!$B$6</f>
        <v>0</v>
      </c>
      <c r="G266" s="40">
        <f>Data!G267*Calculation!$B$7</f>
        <v>0</v>
      </c>
      <c r="H266" s="40">
        <f>Data!H267*Calculation!$B$7</f>
        <v>0</v>
      </c>
      <c r="I266" s="40">
        <f>Data!I267*Calculation!$B$7</f>
        <v>0</v>
      </c>
      <c r="J266" s="40">
        <f>Data!J267*Calculation!$B$7</f>
        <v>0</v>
      </c>
      <c r="K266" s="40">
        <f>Data!K267*Calculation!$B$9</f>
        <v>1</v>
      </c>
      <c r="L266" s="40">
        <f>Data!L267*Calculation!$B$9</f>
        <v>0</v>
      </c>
      <c r="M266" s="40">
        <f>Data!M267*Calculation!$B$9</f>
        <v>0</v>
      </c>
      <c r="N266" s="40">
        <f>Data!N267*Calculation!$B$9</f>
        <v>1</v>
      </c>
      <c r="O266" s="40">
        <f>Data!O267*Calculation!$B$11</f>
        <v>0</v>
      </c>
      <c r="P266" s="40">
        <f>Data!P267*Calculation!$B$11</f>
        <v>0</v>
      </c>
      <c r="Q266" s="40">
        <f>Data!Q267*Calculation!$B$11</f>
        <v>0</v>
      </c>
      <c r="R266" s="40">
        <f>Data!R267*Calculation!$B$11</f>
        <v>0</v>
      </c>
      <c r="S266" s="40">
        <f>Data!S267*Calculation!$B$13</f>
        <v>3</v>
      </c>
      <c r="T266" s="40">
        <f>Data!T267*Calculation!$B$13</f>
        <v>3</v>
      </c>
      <c r="U266" s="40">
        <f>Data!U267*Calculation!$B$13</f>
        <v>0</v>
      </c>
      <c r="V266" s="40">
        <f>Data!V267*Calculation!$B$13</f>
        <v>0</v>
      </c>
      <c r="W266" s="40">
        <f>Data!W267</f>
        <v>1</v>
      </c>
      <c r="X266" s="40">
        <f>Data!X267</f>
        <v>1</v>
      </c>
      <c r="Y266" s="40">
        <f>Data!Y267</f>
        <v>0</v>
      </c>
      <c r="Z266" s="40">
        <f>Data!Z267</f>
        <v>0</v>
      </c>
      <c r="AA266" s="40">
        <f>Data!AA267*Calculation!$B$15*Input!$B$12</f>
        <v>15</v>
      </c>
      <c r="AB266" s="40">
        <f>Data!AB267*Calculation!$B$15*Input!$B$12</f>
        <v>15</v>
      </c>
      <c r="AC266" s="40">
        <f>Data!AC267*Calculation!$B$15*Input!$B$12</f>
        <v>0</v>
      </c>
      <c r="AD266" s="40">
        <f>Data!AD267*Calculation!$B$15*Input!$B$12</f>
        <v>0</v>
      </c>
    </row>
    <row r="267" spans="1:30" x14ac:dyDescent="0.25">
      <c r="A267" s="39">
        <f>Data!A267</f>
        <v>264</v>
      </c>
      <c r="B267" s="40">
        <f>Data!B268</f>
        <v>264</v>
      </c>
      <c r="C267" s="40">
        <f>Data!C268*Calculation!$B$6</f>
        <v>0</v>
      </c>
      <c r="D267" s="40">
        <f>Data!D268*Calculation!$B$6</f>
        <v>1</v>
      </c>
      <c r="E267" s="40">
        <f>Data!E268*Calculation!$B$6</f>
        <v>0</v>
      </c>
      <c r="F267" s="40">
        <f>Data!F268*Calculation!$B$6</f>
        <v>0</v>
      </c>
      <c r="G267" s="40">
        <f>Data!G268*Calculation!$B$7</f>
        <v>0</v>
      </c>
      <c r="H267" s="40">
        <f>Data!H268*Calculation!$B$7</f>
        <v>0</v>
      </c>
      <c r="I267" s="40">
        <f>Data!I268*Calculation!$B$7</f>
        <v>0</v>
      </c>
      <c r="J267" s="40">
        <f>Data!J268*Calculation!$B$7</f>
        <v>0</v>
      </c>
      <c r="K267" s="40">
        <f>Data!K268*Calculation!$B$9</f>
        <v>1</v>
      </c>
      <c r="L267" s="40">
        <f>Data!L268*Calculation!$B$9</f>
        <v>0</v>
      </c>
      <c r="M267" s="40">
        <f>Data!M268*Calculation!$B$9</f>
        <v>0</v>
      </c>
      <c r="N267" s="40">
        <f>Data!N268*Calculation!$B$9</f>
        <v>1</v>
      </c>
      <c r="O267" s="40">
        <f>Data!O268*Calculation!$B$11</f>
        <v>0</v>
      </c>
      <c r="P267" s="40">
        <f>Data!P268*Calculation!$B$11</f>
        <v>0</v>
      </c>
      <c r="Q267" s="40">
        <f>Data!Q268*Calculation!$B$11</f>
        <v>0</v>
      </c>
      <c r="R267" s="40">
        <f>Data!R268*Calculation!$B$11</f>
        <v>0</v>
      </c>
      <c r="S267" s="40">
        <f>Data!S268*Calculation!$B$13</f>
        <v>3</v>
      </c>
      <c r="T267" s="40">
        <f>Data!T268*Calculation!$B$13</f>
        <v>3</v>
      </c>
      <c r="U267" s="40">
        <f>Data!U268*Calculation!$B$13</f>
        <v>0</v>
      </c>
      <c r="V267" s="40">
        <f>Data!V268*Calculation!$B$13</f>
        <v>0</v>
      </c>
      <c r="W267" s="40">
        <f>Data!W268</f>
        <v>1</v>
      </c>
      <c r="X267" s="40">
        <f>Data!X268</f>
        <v>1</v>
      </c>
      <c r="Y267" s="40">
        <f>Data!Y268</f>
        <v>0</v>
      </c>
      <c r="Z267" s="40">
        <f>Data!Z268</f>
        <v>0</v>
      </c>
      <c r="AA267" s="40">
        <f>Data!AA268*Calculation!$B$15*Input!$B$12</f>
        <v>15</v>
      </c>
      <c r="AB267" s="40">
        <f>Data!AB268*Calculation!$B$15*Input!$B$12</f>
        <v>15</v>
      </c>
      <c r="AC267" s="40">
        <f>Data!AC268*Calculation!$B$15*Input!$B$12</f>
        <v>0</v>
      </c>
      <c r="AD267" s="40">
        <f>Data!AD268*Calculation!$B$15*Input!$B$12</f>
        <v>0</v>
      </c>
    </row>
    <row r="268" spans="1:30" x14ac:dyDescent="0.25">
      <c r="A268" s="39">
        <f>Data!A268</f>
        <v>265</v>
      </c>
      <c r="B268" s="40">
        <f>Data!B269</f>
        <v>265</v>
      </c>
      <c r="C268" s="40">
        <f>Data!C269*Calculation!$B$6</f>
        <v>0</v>
      </c>
      <c r="D268" s="40">
        <f>Data!D269*Calculation!$B$6</f>
        <v>1</v>
      </c>
      <c r="E268" s="40">
        <f>Data!E269*Calculation!$B$6</f>
        <v>0</v>
      </c>
      <c r="F268" s="40">
        <f>Data!F269*Calculation!$B$6</f>
        <v>0</v>
      </c>
      <c r="G268" s="40">
        <f>Data!G269*Calculation!$B$7</f>
        <v>0</v>
      </c>
      <c r="H268" s="40">
        <f>Data!H269*Calculation!$B$7</f>
        <v>0</v>
      </c>
      <c r="I268" s="40">
        <f>Data!I269*Calculation!$B$7</f>
        <v>0</v>
      </c>
      <c r="J268" s="40">
        <f>Data!J269*Calculation!$B$7</f>
        <v>0</v>
      </c>
      <c r="K268" s="40">
        <f>Data!K269*Calculation!$B$9</f>
        <v>1</v>
      </c>
      <c r="L268" s="40">
        <f>Data!L269*Calculation!$B$9</f>
        <v>0</v>
      </c>
      <c r="M268" s="40">
        <f>Data!M269*Calculation!$B$9</f>
        <v>0</v>
      </c>
      <c r="N268" s="40">
        <f>Data!N269*Calculation!$B$9</f>
        <v>1</v>
      </c>
      <c r="O268" s="40">
        <f>Data!O269*Calculation!$B$11</f>
        <v>0</v>
      </c>
      <c r="P268" s="40">
        <f>Data!P269*Calculation!$B$11</f>
        <v>0</v>
      </c>
      <c r="Q268" s="40">
        <f>Data!Q269*Calculation!$B$11</f>
        <v>0</v>
      </c>
      <c r="R268" s="40">
        <f>Data!R269*Calculation!$B$11</f>
        <v>0</v>
      </c>
      <c r="S268" s="40">
        <f>Data!S269*Calculation!$B$13</f>
        <v>3</v>
      </c>
      <c r="T268" s="40">
        <f>Data!T269*Calculation!$B$13</f>
        <v>3</v>
      </c>
      <c r="U268" s="40">
        <f>Data!U269*Calculation!$B$13</f>
        <v>0</v>
      </c>
      <c r="V268" s="40">
        <f>Data!V269*Calculation!$B$13</f>
        <v>0</v>
      </c>
      <c r="W268" s="40">
        <f>Data!W269</f>
        <v>1</v>
      </c>
      <c r="X268" s="40">
        <f>Data!X269</f>
        <v>1</v>
      </c>
      <c r="Y268" s="40">
        <f>Data!Y269</f>
        <v>0</v>
      </c>
      <c r="Z268" s="40">
        <f>Data!Z269</f>
        <v>0</v>
      </c>
      <c r="AA268" s="40">
        <f>Data!AA269*Calculation!$B$15*Input!$B$12</f>
        <v>15</v>
      </c>
      <c r="AB268" s="40">
        <f>Data!AB269*Calculation!$B$15*Input!$B$12</f>
        <v>15</v>
      </c>
      <c r="AC268" s="40">
        <f>Data!AC269*Calculation!$B$15*Input!$B$12</f>
        <v>0</v>
      </c>
      <c r="AD268" s="40">
        <f>Data!AD269*Calculation!$B$15*Input!$B$12</f>
        <v>0</v>
      </c>
    </row>
    <row r="269" spans="1:30" x14ac:dyDescent="0.25">
      <c r="A269" s="39">
        <f>Data!A269</f>
        <v>266</v>
      </c>
      <c r="B269" s="40">
        <f>Data!B270</f>
        <v>266</v>
      </c>
      <c r="C269" s="40">
        <f>Data!C270*Calculation!$B$6</f>
        <v>0</v>
      </c>
      <c r="D269" s="40">
        <f>Data!D270*Calculation!$B$6</f>
        <v>1</v>
      </c>
      <c r="E269" s="40">
        <f>Data!E270*Calculation!$B$6</f>
        <v>0</v>
      </c>
      <c r="F269" s="40">
        <f>Data!F270*Calculation!$B$6</f>
        <v>0</v>
      </c>
      <c r="G269" s="40">
        <f>Data!G270*Calculation!$B$7</f>
        <v>0</v>
      </c>
      <c r="H269" s="40">
        <f>Data!H270*Calculation!$B$7</f>
        <v>0</v>
      </c>
      <c r="I269" s="40">
        <f>Data!I270*Calculation!$B$7</f>
        <v>0</v>
      </c>
      <c r="J269" s="40">
        <f>Data!J270*Calculation!$B$7</f>
        <v>0</v>
      </c>
      <c r="K269" s="40">
        <f>Data!K270*Calculation!$B$9</f>
        <v>1</v>
      </c>
      <c r="L269" s="40">
        <f>Data!L270*Calculation!$B$9</f>
        <v>0</v>
      </c>
      <c r="M269" s="40">
        <f>Data!M270*Calculation!$B$9</f>
        <v>0</v>
      </c>
      <c r="N269" s="40">
        <f>Data!N270*Calculation!$B$9</f>
        <v>1</v>
      </c>
      <c r="O269" s="40">
        <f>Data!O270*Calculation!$B$11</f>
        <v>0</v>
      </c>
      <c r="P269" s="40">
        <f>Data!P270*Calculation!$B$11</f>
        <v>0</v>
      </c>
      <c r="Q269" s="40">
        <f>Data!Q270*Calculation!$B$11</f>
        <v>0</v>
      </c>
      <c r="R269" s="40">
        <f>Data!R270*Calculation!$B$11</f>
        <v>0</v>
      </c>
      <c r="S269" s="40">
        <f>Data!S270*Calculation!$B$13</f>
        <v>3</v>
      </c>
      <c r="T269" s="40">
        <f>Data!T270*Calculation!$B$13</f>
        <v>3</v>
      </c>
      <c r="U269" s="40">
        <f>Data!U270*Calculation!$B$13</f>
        <v>0</v>
      </c>
      <c r="V269" s="40">
        <f>Data!V270*Calculation!$B$13</f>
        <v>0</v>
      </c>
      <c r="W269" s="40">
        <f>Data!W270</f>
        <v>1</v>
      </c>
      <c r="X269" s="40">
        <f>Data!X270</f>
        <v>1</v>
      </c>
      <c r="Y269" s="40">
        <f>Data!Y270</f>
        <v>0</v>
      </c>
      <c r="Z269" s="40">
        <f>Data!Z270</f>
        <v>0</v>
      </c>
      <c r="AA269" s="40">
        <f>Data!AA270*Calculation!$B$15*Input!$B$12</f>
        <v>15</v>
      </c>
      <c r="AB269" s="40">
        <f>Data!AB270*Calculation!$B$15*Input!$B$12</f>
        <v>15</v>
      </c>
      <c r="AC269" s="40">
        <f>Data!AC270*Calculation!$B$15*Input!$B$12</f>
        <v>0</v>
      </c>
      <c r="AD269" s="40">
        <f>Data!AD270*Calculation!$B$15*Input!$B$12</f>
        <v>0</v>
      </c>
    </row>
    <row r="270" spans="1:30" x14ac:dyDescent="0.25">
      <c r="A270" s="39">
        <f>Data!A270</f>
        <v>267</v>
      </c>
      <c r="B270" s="40">
        <f>Data!B271</f>
        <v>267</v>
      </c>
      <c r="C270" s="40">
        <f>Data!C271*Calculation!$B$6</f>
        <v>0</v>
      </c>
      <c r="D270" s="40">
        <f>Data!D271*Calculation!$B$6</f>
        <v>1</v>
      </c>
      <c r="E270" s="40">
        <f>Data!E271*Calculation!$B$6</f>
        <v>0</v>
      </c>
      <c r="F270" s="40">
        <f>Data!F271*Calculation!$B$6</f>
        <v>0</v>
      </c>
      <c r="G270" s="40">
        <f>Data!G271*Calculation!$B$7</f>
        <v>0</v>
      </c>
      <c r="H270" s="40">
        <f>Data!H271*Calculation!$B$7</f>
        <v>0</v>
      </c>
      <c r="I270" s="40">
        <f>Data!I271*Calculation!$B$7</f>
        <v>0</v>
      </c>
      <c r="J270" s="40">
        <f>Data!J271*Calculation!$B$7</f>
        <v>0</v>
      </c>
      <c r="K270" s="40">
        <f>Data!K271*Calculation!$B$9</f>
        <v>1</v>
      </c>
      <c r="L270" s="40">
        <f>Data!L271*Calculation!$B$9</f>
        <v>0</v>
      </c>
      <c r="M270" s="40">
        <f>Data!M271*Calculation!$B$9</f>
        <v>1</v>
      </c>
      <c r="N270" s="40">
        <f>Data!N271*Calculation!$B$9</f>
        <v>1</v>
      </c>
      <c r="O270" s="40">
        <f>Data!O271*Calculation!$B$11</f>
        <v>0</v>
      </c>
      <c r="P270" s="40">
        <f>Data!P271*Calculation!$B$11</f>
        <v>0</v>
      </c>
      <c r="Q270" s="40">
        <f>Data!Q271*Calculation!$B$11</f>
        <v>0</v>
      </c>
      <c r="R270" s="40">
        <f>Data!R271*Calculation!$B$11</f>
        <v>0</v>
      </c>
      <c r="S270" s="40">
        <f>Data!S271*Calculation!$B$13</f>
        <v>3</v>
      </c>
      <c r="T270" s="40">
        <f>Data!T271*Calculation!$B$13</f>
        <v>3</v>
      </c>
      <c r="U270" s="40">
        <f>Data!U271*Calculation!$B$13</f>
        <v>3</v>
      </c>
      <c r="V270" s="40">
        <f>Data!V271*Calculation!$B$13</f>
        <v>0</v>
      </c>
      <c r="W270" s="40">
        <f>Data!W271</f>
        <v>1</v>
      </c>
      <c r="X270" s="40">
        <f>Data!X271</f>
        <v>1</v>
      </c>
      <c r="Y270" s="40">
        <f>Data!Y271</f>
        <v>0</v>
      </c>
      <c r="Z270" s="40">
        <f>Data!Z271</f>
        <v>0</v>
      </c>
      <c r="AA270" s="40">
        <f>Data!AA271*Calculation!$B$15*Input!$B$12</f>
        <v>15</v>
      </c>
      <c r="AB270" s="40">
        <f>Data!AB271*Calculation!$B$15*Input!$B$12</f>
        <v>15</v>
      </c>
      <c r="AC270" s="40">
        <f>Data!AC271*Calculation!$B$15*Input!$B$12</f>
        <v>0</v>
      </c>
      <c r="AD270" s="40">
        <f>Data!AD271*Calculation!$B$15*Input!$B$12</f>
        <v>0</v>
      </c>
    </row>
    <row r="271" spans="1:30" x14ac:dyDescent="0.25">
      <c r="A271" s="39">
        <f>Data!A271</f>
        <v>268</v>
      </c>
      <c r="B271" s="40">
        <f>Data!B272</f>
        <v>268</v>
      </c>
      <c r="C271" s="40">
        <f>Data!C272*Calculation!$B$6</f>
        <v>0</v>
      </c>
      <c r="D271" s="40">
        <f>Data!D272*Calculation!$B$6</f>
        <v>1</v>
      </c>
      <c r="E271" s="40">
        <f>Data!E272*Calculation!$B$6</f>
        <v>0</v>
      </c>
      <c r="F271" s="40">
        <f>Data!F272*Calculation!$B$6</f>
        <v>0</v>
      </c>
      <c r="G271" s="40">
        <f>Data!G272*Calculation!$B$7</f>
        <v>0</v>
      </c>
      <c r="H271" s="40">
        <f>Data!H272*Calculation!$B$7</f>
        <v>0</v>
      </c>
      <c r="I271" s="40">
        <f>Data!I272*Calculation!$B$7</f>
        <v>0</v>
      </c>
      <c r="J271" s="40">
        <f>Data!J272*Calculation!$B$7</f>
        <v>0</v>
      </c>
      <c r="K271" s="40">
        <f>Data!K272*Calculation!$B$9</f>
        <v>1</v>
      </c>
      <c r="L271" s="40">
        <f>Data!L272*Calculation!$B$9</f>
        <v>0</v>
      </c>
      <c r="M271" s="40">
        <f>Data!M272*Calculation!$B$9</f>
        <v>0</v>
      </c>
      <c r="N271" s="40">
        <f>Data!N272*Calculation!$B$9</f>
        <v>1</v>
      </c>
      <c r="O271" s="40">
        <f>Data!O272*Calculation!$B$11</f>
        <v>0</v>
      </c>
      <c r="P271" s="40">
        <f>Data!P272*Calculation!$B$11</f>
        <v>0</v>
      </c>
      <c r="Q271" s="40">
        <f>Data!Q272*Calculation!$B$11</f>
        <v>0</v>
      </c>
      <c r="R271" s="40">
        <f>Data!R272*Calculation!$B$11</f>
        <v>0</v>
      </c>
      <c r="S271" s="40">
        <f>Data!S272*Calculation!$B$13</f>
        <v>3</v>
      </c>
      <c r="T271" s="40">
        <f>Data!T272*Calculation!$B$13</f>
        <v>3</v>
      </c>
      <c r="U271" s="40">
        <f>Data!U272*Calculation!$B$13</f>
        <v>0</v>
      </c>
      <c r="V271" s="40">
        <f>Data!V272*Calculation!$B$13</f>
        <v>0</v>
      </c>
      <c r="W271" s="40">
        <f>Data!W272</f>
        <v>1</v>
      </c>
      <c r="X271" s="40">
        <f>Data!X272</f>
        <v>1</v>
      </c>
      <c r="Y271" s="40">
        <f>Data!Y272</f>
        <v>0</v>
      </c>
      <c r="Z271" s="40">
        <f>Data!Z272</f>
        <v>0</v>
      </c>
      <c r="AA271" s="40">
        <f>Data!AA272*Calculation!$B$15*Input!$B$12</f>
        <v>15</v>
      </c>
      <c r="AB271" s="40">
        <f>Data!AB272*Calculation!$B$15*Input!$B$12</f>
        <v>15</v>
      </c>
      <c r="AC271" s="40">
        <f>Data!AC272*Calculation!$B$15*Input!$B$12</f>
        <v>0</v>
      </c>
      <c r="AD271" s="40">
        <f>Data!AD272*Calculation!$B$15*Input!$B$12</f>
        <v>0</v>
      </c>
    </row>
    <row r="272" spans="1:30" x14ac:dyDescent="0.25">
      <c r="A272" s="39">
        <f>Data!A272</f>
        <v>269</v>
      </c>
      <c r="B272" s="40">
        <f>Data!B273</f>
        <v>269</v>
      </c>
      <c r="C272" s="40">
        <f>Data!C273*Calculation!$B$6</f>
        <v>0</v>
      </c>
      <c r="D272" s="40">
        <f>Data!D273*Calculation!$B$6</f>
        <v>1</v>
      </c>
      <c r="E272" s="40">
        <f>Data!E273*Calculation!$B$6</f>
        <v>0</v>
      </c>
      <c r="F272" s="40">
        <f>Data!F273*Calculation!$B$6</f>
        <v>0</v>
      </c>
      <c r="G272" s="40">
        <f>Data!G273*Calculation!$B$7</f>
        <v>0</v>
      </c>
      <c r="H272" s="40">
        <f>Data!H273*Calculation!$B$7</f>
        <v>0</v>
      </c>
      <c r="I272" s="40">
        <f>Data!I273*Calculation!$B$7</f>
        <v>0</v>
      </c>
      <c r="J272" s="40">
        <f>Data!J273*Calculation!$B$7</f>
        <v>0</v>
      </c>
      <c r="K272" s="40">
        <f>Data!K273*Calculation!$B$9</f>
        <v>1</v>
      </c>
      <c r="L272" s="40">
        <f>Data!L273*Calculation!$B$9</f>
        <v>0</v>
      </c>
      <c r="M272" s="40">
        <f>Data!M273*Calculation!$B$9</f>
        <v>0</v>
      </c>
      <c r="N272" s="40">
        <f>Data!N273*Calculation!$B$9</f>
        <v>1</v>
      </c>
      <c r="O272" s="40">
        <f>Data!O273*Calculation!$B$11</f>
        <v>0</v>
      </c>
      <c r="P272" s="40">
        <f>Data!P273*Calculation!$B$11</f>
        <v>0</v>
      </c>
      <c r="Q272" s="40">
        <f>Data!Q273*Calculation!$B$11</f>
        <v>0</v>
      </c>
      <c r="R272" s="40">
        <f>Data!R273*Calculation!$B$11</f>
        <v>0</v>
      </c>
      <c r="S272" s="40">
        <f>Data!S273*Calculation!$B$13</f>
        <v>3</v>
      </c>
      <c r="T272" s="40">
        <f>Data!T273*Calculation!$B$13</f>
        <v>3</v>
      </c>
      <c r="U272" s="40">
        <f>Data!U273*Calculation!$B$13</f>
        <v>0</v>
      </c>
      <c r="V272" s="40">
        <f>Data!V273*Calculation!$B$13</f>
        <v>0</v>
      </c>
      <c r="W272" s="40">
        <f>Data!W273</f>
        <v>1</v>
      </c>
      <c r="X272" s="40">
        <f>Data!X273</f>
        <v>1</v>
      </c>
      <c r="Y272" s="40">
        <f>Data!Y273</f>
        <v>0</v>
      </c>
      <c r="Z272" s="40">
        <f>Data!Z273</f>
        <v>0</v>
      </c>
      <c r="AA272" s="40">
        <f>Data!AA273*Calculation!$B$15*Input!$B$12</f>
        <v>15</v>
      </c>
      <c r="AB272" s="40">
        <f>Data!AB273*Calculation!$B$15*Input!$B$12</f>
        <v>15</v>
      </c>
      <c r="AC272" s="40">
        <f>Data!AC273*Calculation!$B$15*Input!$B$12</f>
        <v>0</v>
      </c>
      <c r="AD272" s="40">
        <f>Data!AD273*Calculation!$B$15*Input!$B$12</f>
        <v>0</v>
      </c>
    </row>
    <row r="273" spans="1:30" x14ac:dyDescent="0.25">
      <c r="A273" s="39">
        <f>Data!A273</f>
        <v>270</v>
      </c>
      <c r="B273" s="40">
        <f>Data!B274</f>
        <v>270</v>
      </c>
      <c r="C273" s="40">
        <f>Data!C274*Calculation!$B$6</f>
        <v>0</v>
      </c>
      <c r="D273" s="40">
        <f>Data!D274*Calculation!$B$6</f>
        <v>1</v>
      </c>
      <c r="E273" s="40">
        <f>Data!E274*Calculation!$B$6</f>
        <v>0</v>
      </c>
      <c r="F273" s="40">
        <f>Data!F274*Calculation!$B$6</f>
        <v>0</v>
      </c>
      <c r="G273" s="40">
        <f>Data!G274*Calculation!$B$7</f>
        <v>0</v>
      </c>
      <c r="H273" s="40">
        <f>Data!H274*Calculation!$B$7</f>
        <v>0</v>
      </c>
      <c r="I273" s="40">
        <f>Data!I274*Calculation!$B$7</f>
        <v>0</v>
      </c>
      <c r="J273" s="40">
        <f>Data!J274*Calculation!$B$7</f>
        <v>0</v>
      </c>
      <c r="K273" s="40">
        <f>Data!K274*Calculation!$B$9</f>
        <v>1</v>
      </c>
      <c r="L273" s="40">
        <f>Data!L274*Calculation!$B$9</f>
        <v>0</v>
      </c>
      <c r="M273" s="40">
        <f>Data!M274*Calculation!$B$9</f>
        <v>0</v>
      </c>
      <c r="N273" s="40">
        <f>Data!N274*Calculation!$B$9</f>
        <v>1</v>
      </c>
      <c r="O273" s="40">
        <f>Data!O274*Calculation!$B$11</f>
        <v>0</v>
      </c>
      <c r="P273" s="40">
        <f>Data!P274*Calculation!$B$11</f>
        <v>0</v>
      </c>
      <c r="Q273" s="40">
        <f>Data!Q274*Calculation!$B$11</f>
        <v>0</v>
      </c>
      <c r="R273" s="40">
        <f>Data!R274*Calculation!$B$11</f>
        <v>0</v>
      </c>
      <c r="S273" s="40">
        <f>Data!S274*Calculation!$B$13</f>
        <v>3</v>
      </c>
      <c r="T273" s="40">
        <f>Data!T274*Calculation!$B$13</f>
        <v>3</v>
      </c>
      <c r="U273" s="40">
        <f>Data!U274*Calculation!$B$13</f>
        <v>0</v>
      </c>
      <c r="V273" s="40">
        <f>Data!V274*Calculation!$B$13</f>
        <v>0</v>
      </c>
      <c r="W273" s="40">
        <f>Data!W274</f>
        <v>1</v>
      </c>
      <c r="X273" s="40">
        <f>Data!X274</f>
        <v>1</v>
      </c>
      <c r="Y273" s="40">
        <f>Data!Y274</f>
        <v>0</v>
      </c>
      <c r="Z273" s="40">
        <f>Data!Z274</f>
        <v>0</v>
      </c>
      <c r="AA273" s="40">
        <f>Data!AA274*Calculation!$B$15*Input!$B$12</f>
        <v>15</v>
      </c>
      <c r="AB273" s="40">
        <f>Data!AB274*Calculation!$B$15*Input!$B$12</f>
        <v>15</v>
      </c>
      <c r="AC273" s="40">
        <f>Data!AC274*Calculation!$B$15*Input!$B$12</f>
        <v>0</v>
      </c>
      <c r="AD273" s="40">
        <f>Data!AD274*Calculation!$B$15*Input!$B$12</f>
        <v>0</v>
      </c>
    </row>
    <row r="274" spans="1:30" x14ac:dyDescent="0.25">
      <c r="A274" s="39">
        <f>Data!A274</f>
        <v>271</v>
      </c>
      <c r="B274" s="40">
        <f>Data!B275</f>
        <v>271</v>
      </c>
      <c r="C274" s="40">
        <f>Data!C275*Calculation!$B$6</f>
        <v>0</v>
      </c>
      <c r="D274" s="40">
        <f>Data!D275*Calculation!$B$6</f>
        <v>1</v>
      </c>
      <c r="E274" s="40">
        <f>Data!E275*Calculation!$B$6</f>
        <v>0</v>
      </c>
      <c r="F274" s="40">
        <f>Data!F275*Calculation!$B$6</f>
        <v>0</v>
      </c>
      <c r="G274" s="40">
        <f>Data!G275*Calculation!$B$7</f>
        <v>0</v>
      </c>
      <c r="H274" s="40">
        <f>Data!H275*Calculation!$B$7</f>
        <v>0</v>
      </c>
      <c r="I274" s="40">
        <f>Data!I275*Calculation!$B$7</f>
        <v>0</v>
      </c>
      <c r="J274" s="40">
        <f>Data!J275*Calculation!$B$7</f>
        <v>0</v>
      </c>
      <c r="K274" s="40">
        <f>Data!K275*Calculation!$B$9</f>
        <v>1</v>
      </c>
      <c r="L274" s="40">
        <f>Data!L275*Calculation!$B$9</f>
        <v>0</v>
      </c>
      <c r="M274" s="40">
        <f>Data!M275*Calculation!$B$9</f>
        <v>0</v>
      </c>
      <c r="N274" s="40">
        <f>Data!N275*Calculation!$B$9</f>
        <v>1</v>
      </c>
      <c r="O274" s="40">
        <f>Data!O275*Calculation!$B$11</f>
        <v>0</v>
      </c>
      <c r="P274" s="40">
        <f>Data!P275*Calculation!$B$11</f>
        <v>0</v>
      </c>
      <c r="Q274" s="40">
        <f>Data!Q275*Calculation!$B$11</f>
        <v>0</v>
      </c>
      <c r="R274" s="40">
        <f>Data!R275*Calculation!$B$11</f>
        <v>0</v>
      </c>
      <c r="S274" s="40">
        <f>Data!S275*Calculation!$B$13</f>
        <v>3</v>
      </c>
      <c r="T274" s="40">
        <f>Data!T275*Calculation!$B$13</f>
        <v>3</v>
      </c>
      <c r="U274" s="40">
        <f>Data!U275*Calculation!$B$13</f>
        <v>0</v>
      </c>
      <c r="V274" s="40">
        <f>Data!V275*Calculation!$B$13</f>
        <v>0</v>
      </c>
      <c r="W274" s="40">
        <f>Data!W275</f>
        <v>1</v>
      </c>
      <c r="X274" s="40">
        <f>Data!X275</f>
        <v>1</v>
      </c>
      <c r="Y274" s="40">
        <f>Data!Y275</f>
        <v>0</v>
      </c>
      <c r="Z274" s="40">
        <f>Data!Z275</f>
        <v>0</v>
      </c>
      <c r="AA274" s="40">
        <f>Data!AA275*Calculation!$B$15*Input!$B$12</f>
        <v>15</v>
      </c>
      <c r="AB274" s="40">
        <f>Data!AB275*Calculation!$B$15*Input!$B$12</f>
        <v>15</v>
      </c>
      <c r="AC274" s="40">
        <f>Data!AC275*Calculation!$B$15*Input!$B$12</f>
        <v>0</v>
      </c>
      <c r="AD274" s="40">
        <f>Data!AD275*Calculation!$B$15*Input!$B$12</f>
        <v>0</v>
      </c>
    </row>
    <row r="275" spans="1:30" x14ac:dyDescent="0.25">
      <c r="A275" s="39">
        <f>Data!A275</f>
        <v>272</v>
      </c>
      <c r="B275" s="40">
        <f>Data!B276</f>
        <v>272</v>
      </c>
      <c r="C275" s="40">
        <f>Data!C276*Calculation!$B$6</f>
        <v>0</v>
      </c>
      <c r="D275" s="40">
        <f>Data!D276*Calculation!$B$6</f>
        <v>1</v>
      </c>
      <c r="E275" s="40">
        <f>Data!E276*Calculation!$B$6</f>
        <v>0</v>
      </c>
      <c r="F275" s="40">
        <f>Data!F276*Calculation!$B$6</f>
        <v>0</v>
      </c>
      <c r="G275" s="40">
        <f>Data!G276*Calculation!$B$7</f>
        <v>0</v>
      </c>
      <c r="H275" s="40">
        <f>Data!H276*Calculation!$B$7</f>
        <v>0</v>
      </c>
      <c r="I275" s="40">
        <f>Data!I276*Calculation!$B$7</f>
        <v>0</v>
      </c>
      <c r="J275" s="40">
        <f>Data!J276*Calculation!$B$7</f>
        <v>0</v>
      </c>
      <c r="K275" s="40">
        <f>Data!K276*Calculation!$B$9</f>
        <v>1</v>
      </c>
      <c r="L275" s="40">
        <f>Data!L276*Calculation!$B$9</f>
        <v>0</v>
      </c>
      <c r="M275" s="40">
        <f>Data!M276*Calculation!$B$9</f>
        <v>0</v>
      </c>
      <c r="N275" s="40">
        <f>Data!N276*Calculation!$B$9</f>
        <v>1</v>
      </c>
      <c r="O275" s="40">
        <f>Data!O276*Calculation!$B$11</f>
        <v>0</v>
      </c>
      <c r="P275" s="40">
        <f>Data!P276*Calculation!$B$11</f>
        <v>0</v>
      </c>
      <c r="Q275" s="40">
        <f>Data!Q276*Calculation!$B$11</f>
        <v>0</v>
      </c>
      <c r="R275" s="40">
        <f>Data!R276*Calculation!$B$11</f>
        <v>0</v>
      </c>
      <c r="S275" s="40">
        <f>Data!S276*Calculation!$B$13</f>
        <v>3</v>
      </c>
      <c r="T275" s="40">
        <f>Data!T276*Calculation!$B$13</f>
        <v>3</v>
      </c>
      <c r="U275" s="40">
        <f>Data!U276*Calculation!$B$13</f>
        <v>0</v>
      </c>
      <c r="V275" s="40">
        <f>Data!V276*Calculation!$B$13</f>
        <v>0</v>
      </c>
      <c r="W275" s="40">
        <f>Data!W276</f>
        <v>1</v>
      </c>
      <c r="X275" s="40">
        <f>Data!X276</f>
        <v>1</v>
      </c>
      <c r="Y275" s="40">
        <f>Data!Y276</f>
        <v>0</v>
      </c>
      <c r="Z275" s="40">
        <f>Data!Z276</f>
        <v>0</v>
      </c>
      <c r="AA275" s="40">
        <f>Data!AA276*Calculation!$B$15*Input!$B$12</f>
        <v>15</v>
      </c>
      <c r="AB275" s="40">
        <f>Data!AB276*Calculation!$B$15*Input!$B$12</f>
        <v>15</v>
      </c>
      <c r="AC275" s="40">
        <f>Data!AC276*Calculation!$B$15*Input!$B$12</f>
        <v>0</v>
      </c>
      <c r="AD275" s="40">
        <f>Data!AD276*Calculation!$B$15*Input!$B$12</f>
        <v>0</v>
      </c>
    </row>
    <row r="276" spans="1:30" x14ac:dyDescent="0.25">
      <c r="A276" s="39">
        <f>Data!A276</f>
        <v>273</v>
      </c>
      <c r="B276" s="40">
        <f>Data!B277</f>
        <v>273</v>
      </c>
      <c r="C276" s="40">
        <f>Data!C277*Calculation!$B$6</f>
        <v>0</v>
      </c>
      <c r="D276" s="40">
        <f>Data!D277*Calculation!$B$6</f>
        <v>1</v>
      </c>
      <c r="E276" s="40">
        <f>Data!E277*Calculation!$B$6</f>
        <v>0</v>
      </c>
      <c r="F276" s="40">
        <f>Data!F277*Calculation!$B$6</f>
        <v>0</v>
      </c>
      <c r="G276" s="40">
        <f>Data!G277*Calculation!$B$7</f>
        <v>0</v>
      </c>
      <c r="H276" s="40">
        <f>Data!H277*Calculation!$B$7</f>
        <v>0</v>
      </c>
      <c r="I276" s="40">
        <f>Data!I277*Calculation!$B$7</f>
        <v>0</v>
      </c>
      <c r="J276" s="40">
        <f>Data!J277*Calculation!$B$7</f>
        <v>0</v>
      </c>
      <c r="K276" s="40">
        <f>Data!K277*Calculation!$B$9</f>
        <v>1</v>
      </c>
      <c r="L276" s="40">
        <f>Data!L277*Calculation!$B$9</f>
        <v>0</v>
      </c>
      <c r="M276" s="40">
        <f>Data!M277*Calculation!$B$9</f>
        <v>0</v>
      </c>
      <c r="N276" s="40">
        <f>Data!N277*Calculation!$B$9</f>
        <v>1</v>
      </c>
      <c r="O276" s="40">
        <f>Data!O277*Calculation!$B$11</f>
        <v>0</v>
      </c>
      <c r="P276" s="40">
        <f>Data!P277*Calculation!$B$11</f>
        <v>0</v>
      </c>
      <c r="Q276" s="40">
        <f>Data!Q277*Calculation!$B$11</f>
        <v>0</v>
      </c>
      <c r="R276" s="40">
        <f>Data!R277*Calculation!$B$11</f>
        <v>0</v>
      </c>
      <c r="S276" s="40">
        <f>Data!S277*Calculation!$B$13</f>
        <v>3</v>
      </c>
      <c r="T276" s="40">
        <f>Data!T277*Calculation!$B$13</f>
        <v>3</v>
      </c>
      <c r="U276" s="40">
        <f>Data!U277*Calculation!$B$13</f>
        <v>0</v>
      </c>
      <c r="V276" s="40">
        <f>Data!V277*Calculation!$B$13</f>
        <v>0</v>
      </c>
      <c r="W276" s="40">
        <f>Data!W277</f>
        <v>1</v>
      </c>
      <c r="X276" s="40">
        <f>Data!X277</f>
        <v>1</v>
      </c>
      <c r="Y276" s="40">
        <f>Data!Y277</f>
        <v>0</v>
      </c>
      <c r="Z276" s="40">
        <f>Data!Z277</f>
        <v>0</v>
      </c>
      <c r="AA276" s="40">
        <f>Data!AA277*Calculation!$B$15*Input!$B$12</f>
        <v>15</v>
      </c>
      <c r="AB276" s="40">
        <f>Data!AB277*Calculation!$B$15*Input!$B$12</f>
        <v>15</v>
      </c>
      <c r="AC276" s="40">
        <f>Data!AC277*Calculation!$B$15*Input!$B$12</f>
        <v>0</v>
      </c>
      <c r="AD276" s="40">
        <f>Data!AD277*Calculation!$B$15*Input!$B$12</f>
        <v>0</v>
      </c>
    </row>
    <row r="277" spans="1:30" x14ac:dyDescent="0.25">
      <c r="A277" s="39">
        <f>Data!A277</f>
        <v>274</v>
      </c>
      <c r="B277" s="40">
        <f>Data!B278</f>
        <v>274</v>
      </c>
      <c r="C277" s="40">
        <f>Data!C278*Calculation!$B$6</f>
        <v>1</v>
      </c>
      <c r="D277" s="40">
        <f>Data!D278*Calculation!$B$6</f>
        <v>1</v>
      </c>
      <c r="E277" s="40">
        <f>Data!E278*Calculation!$B$6</f>
        <v>1</v>
      </c>
      <c r="F277" s="40">
        <f>Data!F278*Calculation!$B$6</f>
        <v>1</v>
      </c>
      <c r="G277" s="40">
        <f>Data!G278*Calculation!$B$7</f>
        <v>0</v>
      </c>
      <c r="H277" s="40">
        <f>Data!H278*Calculation!$B$7</f>
        <v>0</v>
      </c>
      <c r="I277" s="40">
        <f>Data!I278*Calculation!$B$7</f>
        <v>0</v>
      </c>
      <c r="J277" s="40">
        <f>Data!J278*Calculation!$B$7</f>
        <v>0</v>
      </c>
      <c r="K277" s="40">
        <f>Data!K278*Calculation!$B$9</f>
        <v>1</v>
      </c>
      <c r="L277" s="40">
        <f>Data!L278*Calculation!$B$9</f>
        <v>0</v>
      </c>
      <c r="M277" s="40">
        <f>Data!M278*Calculation!$B$9</f>
        <v>1</v>
      </c>
      <c r="N277" s="40">
        <f>Data!N278*Calculation!$B$9</f>
        <v>1</v>
      </c>
      <c r="O277" s="40">
        <f>Data!O278*Calculation!$B$11</f>
        <v>0</v>
      </c>
      <c r="P277" s="40">
        <f>Data!P278*Calculation!$B$11</f>
        <v>0</v>
      </c>
      <c r="Q277" s="40">
        <f>Data!Q278*Calculation!$B$11</f>
        <v>0</v>
      </c>
      <c r="R277" s="40">
        <f>Data!R278*Calculation!$B$11</f>
        <v>0</v>
      </c>
      <c r="S277" s="40">
        <f>Data!S278*Calculation!$B$13</f>
        <v>3</v>
      </c>
      <c r="T277" s="40">
        <f>Data!T278*Calculation!$B$13</f>
        <v>3</v>
      </c>
      <c r="U277" s="40">
        <f>Data!U278*Calculation!$B$13</f>
        <v>3</v>
      </c>
      <c r="V277" s="40">
        <f>Data!V278*Calculation!$B$13</f>
        <v>3</v>
      </c>
      <c r="W277" s="40">
        <f>Data!W278</f>
        <v>1</v>
      </c>
      <c r="X277" s="40">
        <f>Data!X278</f>
        <v>1</v>
      </c>
      <c r="Y277" s="40">
        <f>Data!Y278</f>
        <v>1</v>
      </c>
      <c r="Z277" s="40">
        <f>Data!Z278</f>
        <v>0</v>
      </c>
      <c r="AA277" s="40">
        <f>Data!AA278*Calculation!$B$15*Input!$B$12</f>
        <v>15</v>
      </c>
      <c r="AB277" s="40">
        <f>Data!AB278*Calculation!$B$15*Input!$B$12</f>
        <v>15</v>
      </c>
      <c r="AC277" s="40">
        <f>Data!AC278*Calculation!$B$15*Input!$B$12</f>
        <v>15</v>
      </c>
      <c r="AD277" s="40">
        <f>Data!AD278*Calculation!$B$15*Input!$B$12</f>
        <v>0</v>
      </c>
    </row>
    <row r="278" spans="1:30" x14ac:dyDescent="0.25">
      <c r="A278" s="39">
        <f>Data!A278</f>
        <v>275</v>
      </c>
      <c r="B278" s="40">
        <f>Data!B279</f>
        <v>275</v>
      </c>
      <c r="C278" s="40">
        <f>Data!C279*Calculation!$B$6</f>
        <v>0</v>
      </c>
      <c r="D278" s="40">
        <f>Data!D279*Calculation!$B$6</f>
        <v>1</v>
      </c>
      <c r="E278" s="40">
        <f>Data!E279*Calculation!$B$6</f>
        <v>0</v>
      </c>
      <c r="F278" s="40">
        <f>Data!F279*Calculation!$B$6</f>
        <v>0</v>
      </c>
      <c r="G278" s="40">
        <f>Data!G279*Calculation!$B$7</f>
        <v>0</v>
      </c>
      <c r="H278" s="40">
        <f>Data!H279*Calculation!$B$7</f>
        <v>0</v>
      </c>
      <c r="I278" s="40">
        <f>Data!I279*Calculation!$B$7</f>
        <v>0</v>
      </c>
      <c r="J278" s="40">
        <f>Data!J279*Calculation!$B$7</f>
        <v>0</v>
      </c>
      <c r="K278" s="40">
        <f>Data!K279*Calculation!$B$9</f>
        <v>1</v>
      </c>
      <c r="L278" s="40">
        <f>Data!L279*Calculation!$B$9</f>
        <v>0</v>
      </c>
      <c r="M278" s="40">
        <f>Data!M279*Calculation!$B$9</f>
        <v>0</v>
      </c>
      <c r="N278" s="40">
        <f>Data!N279*Calculation!$B$9</f>
        <v>1</v>
      </c>
      <c r="O278" s="40">
        <f>Data!O279*Calculation!$B$11</f>
        <v>0</v>
      </c>
      <c r="P278" s="40">
        <f>Data!P279*Calculation!$B$11</f>
        <v>0</v>
      </c>
      <c r="Q278" s="40">
        <f>Data!Q279*Calculation!$B$11</f>
        <v>0</v>
      </c>
      <c r="R278" s="40">
        <f>Data!R279*Calculation!$B$11</f>
        <v>0</v>
      </c>
      <c r="S278" s="40">
        <f>Data!S279*Calculation!$B$13</f>
        <v>3</v>
      </c>
      <c r="T278" s="40">
        <f>Data!T279*Calculation!$B$13</f>
        <v>3</v>
      </c>
      <c r="U278" s="40">
        <f>Data!U279*Calculation!$B$13</f>
        <v>0</v>
      </c>
      <c r="V278" s="40">
        <f>Data!V279*Calculation!$B$13</f>
        <v>0</v>
      </c>
      <c r="W278" s="40">
        <f>Data!W279</f>
        <v>1</v>
      </c>
      <c r="X278" s="40">
        <f>Data!X279</f>
        <v>1</v>
      </c>
      <c r="Y278" s="40">
        <f>Data!Y279</f>
        <v>0</v>
      </c>
      <c r="Z278" s="40">
        <f>Data!Z279</f>
        <v>0</v>
      </c>
      <c r="AA278" s="40">
        <f>Data!AA279*Calculation!$B$15*Input!$B$12</f>
        <v>15</v>
      </c>
      <c r="AB278" s="40">
        <f>Data!AB279*Calculation!$B$15*Input!$B$12</f>
        <v>15</v>
      </c>
      <c r="AC278" s="40">
        <f>Data!AC279*Calculation!$B$15*Input!$B$12</f>
        <v>0</v>
      </c>
      <c r="AD278" s="40">
        <f>Data!AD279*Calculation!$B$15*Input!$B$12</f>
        <v>0</v>
      </c>
    </row>
    <row r="279" spans="1:30" x14ac:dyDescent="0.25">
      <c r="A279" s="39">
        <f>Data!A279</f>
        <v>276</v>
      </c>
      <c r="B279" s="40">
        <f>Data!B280</f>
        <v>276</v>
      </c>
      <c r="C279" s="40">
        <f>Data!C280*Calculation!$B$6</f>
        <v>0</v>
      </c>
      <c r="D279" s="40">
        <f>Data!D280*Calculation!$B$6</f>
        <v>1</v>
      </c>
      <c r="E279" s="40">
        <f>Data!E280*Calculation!$B$6</f>
        <v>0</v>
      </c>
      <c r="F279" s="40">
        <f>Data!F280*Calculation!$B$6</f>
        <v>0</v>
      </c>
      <c r="G279" s="40">
        <f>Data!G280*Calculation!$B$7</f>
        <v>0</v>
      </c>
      <c r="H279" s="40">
        <f>Data!H280*Calculation!$B$7</f>
        <v>0</v>
      </c>
      <c r="I279" s="40">
        <f>Data!I280*Calculation!$B$7</f>
        <v>0</v>
      </c>
      <c r="J279" s="40">
        <f>Data!J280*Calculation!$B$7</f>
        <v>0</v>
      </c>
      <c r="K279" s="40">
        <f>Data!K280*Calculation!$B$9</f>
        <v>1</v>
      </c>
      <c r="L279" s="40">
        <f>Data!L280*Calculation!$B$9</f>
        <v>0</v>
      </c>
      <c r="M279" s="40">
        <f>Data!M280*Calculation!$B$9</f>
        <v>0</v>
      </c>
      <c r="N279" s="40">
        <f>Data!N280*Calculation!$B$9</f>
        <v>1</v>
      </c>
      <c r="O279" s="40">
        <f>Data!O280*Calculation!$B$11</f>
        <v>0</v>
      </c>
      <c r="P279" s="40">
        <f>Data!P280*Calculation!$B$11</f>
        <v>0</v>
      </c>
      <c r="Q279" s="40">
        <f>Data!Q280*Calculation!$B$11</f>
        <v>0</v>
      </c>
      <c r="R279" s="40">
        <f>Data!R280*Calculation!$B$11</f>
        <v>0</v>
      </c>
      <c r="S279" s="40">
        <f>Data!S280*Calculation!$B$13</f>
        <v>3</v>
      </c>
      <c r="T279" s="40">
        <f>Data!T280*Calculation!$B$13</f>
        <v>3</v>
      </c>
      <c r="U279" s="40">
        <f>Data!U280*Calculation!$B$13</f>
        <v>0</v>
      </c>
      <c r="V279" s="40">
        <f>Data!V280*Calculation!$B$13</f>
        <v>0</v>
      </c>
      <c r="W279" s="40">
        <f>Data!W280</f>
        <v>1</v>
      </c>
      <c r="X279" s="40">
        <f>Data!X280</f>
        <v>1</v>
      </c>
      <c r="Y279" s="40">
        <f>Data!Y280</f>
        <v>0</v>
      </c>
      <c r="Z279" s="40">
        <f>Data!Z280</f>
        <v>0</v>
      </c>
      <c r="AA279" s="40">
        <f>Data!AA280*Calculation!$B$15*Input!$B$12</f>
        <v>15</v>
      </c>
      <c r="AB279" s="40">
        <f>Data!AB280*Calculation!$B$15*Input!$B$12</f>
        <v>15</v>
      </c>
      <c r="AC279" s="40">
        <f>Data!AC280*Calculation!$B$15*Input!$B$12</f>
        <v>0</v>
      </c>
      <c r="AD279" s="40">
        <f>Data!AD280*Calculation!$B$15*Input!$B$12</f>
        <v>0</v>
      </c>
    </row>
    <row r="280" spans="1:30" x14ac:dyDescent="0.25">
      <c r="A280" s="39">
        <f>Data!A280</f>
        <v>277</v>
      </c>
      <c r="B280" s="40">
        <f>Data!B281</f>
        <v>277</v>
      </c>
      <c r="C280" s="40">
        <f>Data!C281*Calculation!$B$6</f>
        <v>0</v>
      </c>
      <c r="D280" s="40">
        <f>Data!D281*Calculation!$B$6</f>
        <v>1</v>
      </c>
      <c r="E280" s="40">
        <f>Data!E281*Calculation!$B$6</f>
        <v>0</v>
      </c>
      <c r="F280" s="40">
        <f>Data!F281*Calculation!$B$6</f>
        <v>0</v>
      </c>
      <c r="G280" s="40">
        <f>Data!G281*Calculation!$B$7</f>
        <v>0</v>
      </c>
      <c r="H280" s="40">
        <f>Data!H281*Calculation!$B$7</f>
        <v>0</v>
      </c>
      <c r="I280" s="40">
        <f>Data!I281*Calculation!$B$7</f>
        <v>0</v>
      </c>
      <c r="J280" s="40">
        <f>Data!J281*Calculation!$B$7</f>
        <v>0</v>
      </c>
      <c r="K280" s="40">
        <f>Data!K281*Calculation!$B$9</f>
        <v>1</v>
      </c>
      <c r="L280" s="40">
        <f>Data!L281*Calculation!$B$9</f>
        <v>0</v>
      </c>
      <c r="M280" s="40">
        <f>Data!M281*Calculation!$B$9</f>
        <v>0</v>
      </c>
      <c r="N280" s="40">
        <f>Data!N281*Calculation!$B$9</f>
        <v>1</v>
      </c>
      <c r="O280" s="40">
        <f>Data!O281*Calculation!$B$11</f>
        <v>0</v>
      </c>
      <c r="P280" s="40">
        <f>Data!P281*Calculation!$B$11</f>
        <v>0</v>
      </c>
      <c r="Q280" s="40">
        <f>Data!Q281*Calculation!$B$11</f>
        <v>0</v>
      </c>
      <c r="R280" s="40">
        <f>Data!R281*Calculation!$B$11</f>
        <v>0</v>
      </c>
      <c r="S280" s="40">
        <f>Data!S281*Calculation!$B$13</f>
        <v>3</v>
      </c>
      <c r="T280" s="40">
        <f>Data!T281*Calculation!$B$13</f>
        <v>3</v>
      </c>
      <c r="U280" s="40">
        <f>Data!U281*Calculation!$B$13</f>
        <v>0</v>
      </c>
      <c r="V280" s="40">
        <f>Data!V281*Calculation!$B$13</f>
        <v>0</v>
      </c>
      <c r="W280" s="40">
        <f>Data!W281</f>
        <v>1</v>
      </c>
      <c r="X280" s="40">
        <f>Data!X281</f>
        <v>1</v>
      </c>
      <c r="Y280" s="40">
        <f>Data!Y281</f>
        <v>0</v>
      </c>
      <c r="Z280" s="40">
        <f>Data!Z281</f>
        <v>0</v>
      </c>
      <c r="AA280" s="40">
        <f>Data!AA281*Calculation!$B$15*Input!$B$12</f>
        <v>15</v>
      </c>
      <c r="AB280" s="40">
        <f>Data!AB281*Calculation!$B$15*Input!$B$12</f>
        <v>15</v>
      </c>
      <c r="AC280" s="40">
        <f>Data!AC281*Calculation!$B$15*Input!$B$12</f>
        <v>0</v>
      </c>
      <c r="AD280" s="40">
        <f>Data!AD281*Calculation!$B$15*Input!$B$12</f>
        <v>0</v>
      </c>
    </row>
    <row r="281" spans="1:30" x14ac:dyDescent="0.25">
      <c r="A281" s="39">
        <f>Data!A281</f>
        <v>278</v>
      </c>
      <c r="B281" s="40">
        <f>Data!B282</f>
        <v>278</v>
      </c>
      <c r="C281" s="40">
        <f>Data!C282*Calculation!$B$6</f>
        <v>0</v>
      </c>
      <c r="D281" s="40">
        <f>Data!D282*Calculation!$B$6</f>
        <v>1</v>
      </c>
      <c r="E281" s="40">
        <f>Data!E282*Calculation!$B$6</f>
        <v>0</v>
      </c>
      <c r="F281" s="40">
        <f>Data!F282*Calculation!$B$6</f>
        <v>0</v>
      </c>
      <c r="G281" s="40">
        <f>Data!G282*Calculation!$B$7</f>
        <v>0</v>
      </c>
      <c r="H281" s="40">
        <f>Data!H282*Calculation!$B$7</f>
        <v>0</v>
      </c>
      <c r="I281" s="40">
        <f>Data!I282*Calculation!$B$7</f>
        <v>0</v>
      </c>
      <c r="J281" s="40">
        <f>Data!J282*Calculation!$B$7</f>
        <v>0</v>
      </c>
      <c r="K281" s="40">
        <f>Data!K282*Calculation!$B$9</f>
        <v>1</v>
      </c>
      <c r="L281" s="40">
        <f>Data!L282*Calculation!$B$9</f>
        <v>0</v>
      </c>
      <c r="M281" s="40">
        <f>Data!M282*Calculation!$B$9</f>
        <v>0</v>
      </c>
      <c r="N281" s="40">
        <f>Data!N282*Calculation!$B$9</f>
        <v>1</v>
      </c>
      <c r="O281" s="40">
        <f>Data!O282*Calculation!$B$11</f>
        <v>0</v>
      </c>
      <c r="P281" s="40">
        <f>Data!P282*Calculation!$B$11</f>
        <v>0</v>
      </c>
      <c r="Q281" s="40">
        <f>Data!Q282*Calculation!$B$11</f>
        <v>0</v>
      </c>
      <c r="R281" s="40">
        <f>Data!R282*Calculation!$B$11</f>
        <v>0</v>
      </c>
      <c r="S281" s="40">
        <f>Data!S282*Calculation!$B$13</f>
        <v>3</v>
      </c>
      <c r="T281" s="40">
        <f>Data!T282*Calculation!$B$13</f>
        <v>3</v>
      </c>
      <c r="U281" s="40">
        <f>Data!U282*Calculation!$B$13</f>
        <v>0</v>
      </c>
      <c r="V281" s="40">
        <f>Data!V282*Calculation!$B$13</f>
        <v>0</v>
      </c>
      <c r="W281" s="40">
        <f>Data!W282</f>
        <v>1</v>
      </c>
      <c r="X281" s="40">
        <f>Data!X282</f>
        <v>1</v>
      </c>
      <c r="Y281" s="40">
        <f>Data!Y282</f>
        <v>0</v>
      </c>
      <c r="Z281" s="40">
        <f>Data!Z282</f>
        <v>0</v>
      </c>
      <c r="AA281" s="40">
        <f>Data!AA282*Calculation!$B$15*Input!$B$12</f>
        <v>15</v>
      </c>
      <c r="AB281" s="40">
        <f>Data!AB282*Calculation!$B$15*Input!$B$12</f>
        <v>15</v>
      </c>
      <c r="AC281" s="40">
        <f>Data!AC282*Calculation!$B$15*Input!$B$12</f>
        <v>0</v>
      </c>
      <c r="AD281" s="40">
        <f>Data!AD282*Calculation!$B$15*Input!$B$12</f>
        <v>0</v>
      </c>
    </row>
    <row r="282" spans="1:30" x14ac:dyDescent="0.25">
      <c r="A282" s="39">
        <f>Data!A282</f>
        <v>279</v>
      </c>
      <c r="B282" s="40">
        <f>Data!B283</f>
        <v>279</v>
      </c>
      <c r="C282" s="40">
        <f>Data!C283*Calculation!$B$6</f>
        <v>0</v>
      </c>
      <c r="D282" s="40">
        <f>Data!D283*Calculation!$B$6</f>
        <v>1</v>
      </c>
      <c r="E282" s="40">
        <f>Data!E283*Calculation!$B$6</f>
        <v>0</v>
      </c>
      <c r="F282" s="40">
        <f>Data!F283*Calculation!$B$6</f>
        <v>0</v>
      </c>
      <c r="G282" s="40">
        <f>Data!G283*Calculation!$B$7</f>
        <v>0</v>
      </c>
      <c r="H282" s="40">
        <f>Data!H283*Calculation!$B$7</f>
        <v>0</v>
      </c>
      <c r="I282" s="40">
        <f>Data!I283*Calculation!$B$7</f>
        <v>0</v>
      </c>
      <c r="J282" s="40">
        <f>Data!J283*Calculation!$B$7</f>
        <v>0</v>
      </c>
      <c r="K282" s="40">
        <f>Data!K283*Calculation!$B$9</f>
        <v>1</v>
      </c>
      <c r="L282" s="40">
        <f>Data!L283*Calculation!$B$9</f>
        <v>0</v>
      </c>
      <c r="M282" s="40">
        <f>Data!M283*Calculation!$B$9</f>
        <v>0</v>
      </c>
      <c r="N282" s="40">
        <f>Data!N283*Calculation!$B$9</f>
        <v>1</v>
      </c>
      <c r="O282" s="40">
        <f>Data!O283*Calculation!$B$11</f>
        <v>0</v>
      </c>
      <c r="P282" s="40">
        <f>Data!P283*Calculation!$B$11</f>
        <v>0</v>
      </c>
      <c r="Q282" s="40">
        <f>Data!Q283*Calculation!$B$11</f>
        <v>0</v>
      </c>
      <c r="R282" s="40">
        <f>Data!R283*Calculation!$B$11</f>
        <v>0</v>
      </c>
      <c r="S282" s="40">
        <f>Data!S283*Calculation!$B$13</f>
        <v>3</v>
      </c>
      <c r="T282" s="40">
        <f>Data!T283*Calculation!$B$13</f>
        <v>3</v>
      </c>
      <c r="U282" s="40">
        <f>Data!U283*Calculation!$B$13</f>
        <v>0</v>
      </c>
      <c r="V282" s="40">
        <f>Data!V283*Calculation!$B$13</f>
        <v>0</v>
      </c>
      <c r="W282" s="40">
        <f>Data!W283</f>
        <v>1</v>
      </c>
      <c r="X282" s="40">
        <f>Data!X283</f>
        <v>1</v>
      </c>
      <c r="Y282" s="40">
        <f>Data!Y283</f>
        <v>0</v>
      </c>
      <c r="Z282" s="40">
        <f>Data!Z283</f>
        <v>0</v>
      </c>
      <c r="AA282" s="40">
        <f>Data!AA283*Calculation!$B$15*Input!$B$12</f>
        <v>15</v>
      </c>
      <c r="AB282" s="40">
        <f>Data!AB283*Calculation!$B$15*Input!$B$12</f>
        <v>15</v>
      </c>
      <c r="AC282" s="40">
        <f>Data!AC283*Calculation!$B$15*Input!$B$12</f>
        <v>0</v>
      </c>
      <c r="AD282" s="40">
        <f>Data!AD283*Calculation!$B$15*Input!$B$12</f>
        <v>0</v>
      </c>
    </row>
    <row r="283" spans="1:30" x14ac:dyDescent="0.25">
      <c r="A283" s="39">
        <f>Data!A283</f>
        <v>280</v>
      </c>
      <c r="B283" s="40">
        <f>Data!B284</f>
        <v>280</v>
      </c>
      <c r="C283" s="40">
        <f>Data!C284*Calculation!$B$6</f>
        <v>0</v>
      </c>
      <c r="D283" s="40">
        <f>Data!D284*Calculation!$B$6</f>
        <v>1</v>
      </c>
      <c r="E283" s="40">
        <f>Data!E284*Calculation!$B$6</f>
        <v>0</v>
      </c>
      <c r="F283" s="40">
        <f>Data!F284*Calculation!$B$6</f>
        <v>0</v>
      </c>
      <c r="G283" s="40">
        <f>Data!G284*Calculation!$B$7</f>
        <v>0</v>
      </c>
      <c r="H283" s="40">
        <f>Data!H284*Calculation!$B$7</f>
        <v>0</v>
      </c>
      <c r="I283" s="40">
        <f>Data!I284*Calculation!$B$7</f>
        <v>0</v>
      </c>
      <c r="J283" s="40">
        <f>Data!J284*Calculation!$B$7</f>
        <v>0</v>
      </c>
      <c r="K283" s="40">
        <f>Data!K284*Calculation!$B$9</f>
        <v>1</v>
      </c>
      <c r="L283" s="40">
        <f>Data!L284*Calculation!$B$9</f>
        <v>0</v>
      </c>
      <c r="M283" s="40">
        <f>Data!M284*Calculation!$B$9</f>
        <v>0</v>
      </c>
      <c r="N283" s="40">
        <f>Data!N284*Calculation!$B$9</f>
        <v>1</v>
      </c>
      <c r="O283" s="40">
        <f>Data!O284*Calculation!$B$11</f>
        <v>0</v>
      </c>
      <c r="P283" s="40">
        <f>Data!P284*Calculation!$B$11</f>
        <v>0</v>
      </c>
      <c r="Q283" s="40">
        <f>Data!Q284*Calculation!$B$11</f>
        <v>0</v>
      </c>
      <c r="R283" s="40">
        <f>Data!R284*Calculation!$B$11</f>
        <v>0</v>
      </c>
      <c r="S283" s="40">
        <f>Data!S284*Calculation!$B$13</f>
        <v>3</v>
      </c>
      <c r="T283" s="40">
        <f>Data!T284*Calculation!$B$13</f>
        <v>3</v>
      </c>
      <c r="U283" s="40">
        <f>Data!U284*Calculation!$B$13</f>
        <v>0</v>
      </c>
      <c r="V283" s="40">
        <f>Data!V284*Calculation!$B$13</f>
        <v>0</v>
      </c>
      <c r="W283" s="40">
        <f>Data!W284</f>
        <v>1</v>
      </c>
      <c r="X283" s="40">
        <f>Data!X284</f>
        <v>1</v>
      </c>
      <c r="Y283" s="40">
        <f>Data!Y284</f>
        <v>0</v>
      </c>
      <c r="Z283" s="40">
        <f>Data!Z284</f>
        <v>0</v>
      </c>
      <c r="AA283" s="40">
        <f>Data!AA284*Calculation!$B$15*Input!$B$12</f>
        <v>15</v>
      </c>
      <c r="AB283" s="40">
        <f>Data!AB284*Calculation!$B$15*Input!$B$12</f>
        <v>15</v>
      </c>
      <c r="AC283" s="40">
        <f>Data!AC284*Calculation!$B$15*Input!$B$12</f>
        <v>0</v>
      </c>
      <c r="AD283" s="40">
        <f>Data!AD284*Calculation!$B$15*Input!$B$12</f>
        <v>0</v>
      </c>
    </row>
    <row r="284" spans="1:30" x14ac:dyDescent="0.25">
      <c r="A284" s="39">
        <f>Data!A284</f>
        <v>281</v>
      </c>
      <c r="B284" s="40">
        <f>Data!B285</f>
        <v>281</v>
      </c>
      <c r="C284" s="40">
        <f>Data!C285*Calculation!$B$6</f>
        <v>0</v>
      </c>
      <c r="D284" s="40">
        <f>Data!D285*Calculation!$B$6</f>
        <v>1</v>
      </c>
      <c r="E284" s="40">
        <f>Data!E285*Calculation!$B$6</f>
        <v>0</v>
      </c>
      <c r="F284" s="40">
        <f>Data!F285*Calculation!$B$6</f>
        <v>0</v>
      </c>
      <c r="G284" s="40">
        <f>Data!G285*Calculation!$B$7</f>
        <v>0</v>
      </c>
      <c r="H284" s="40">
        <f>Data!H285*Calculation!$B$7</f>
        <v>0</v>
      </c>
      <c r="I284" s="40">
        <f>Data!I285*Calculation!$B$7</f>
        <v>0</v>
      </c>
      <c r="J284" s="40">
        <f>Data!J285*Calculation!$B$7</f>
        <v>0</v>
      </c>
      <c r="K284" s="40">
        <f>Data!K285*Calculation!$B$9</f>
        <v>1</v>
      </c>
      <c r="L284" s="40">
        <f>Data!L285*Calculation!$B$9</f>
        <v>0</v>
      </c>
      <c r="M284" s="40">
        <f>Data!M285*Calculation!$B$9</f>
        <v>1</v>
      </c>
      <c r="N284" s="40">
        <f>Data!N285*Calculation!$B$9</f>
        <v>1</v>
      </c>
      <c r="O284" s="40">
        <f>Data!O285*Calculation!$B$11</f>
        <v>0</v>
      </c>
      <c r="P284" s="40">
        <f>Data!P285*Calculation!$B$11</f>
        <v>0</v>
      </c>
      <c r="Q284" s="40">
        <f>Data!Q285*Calculation!$B$11</f>
        <v>0</v>
      </c>
      <c r="R284" s="40">
        <f>Data!R285*Calculation!$B$11</f>
        <v>0</v>
      </c>
      <c r="S284" s="40">
        <f>Data!S285*Calculation!$B$13</f>
        <v>3</v>
      </c>
      <c r="T284" s="40">
        <f>Data!T285*Calculation!$B$13</f>
        <v>3</v>
      </c>
      <c r="U284" s="40">
        <f>Data!U285*Calculation!$B$13</f>
        <v>3</v>
      </c>
      <c r="V284" s="40">
        <f>Data!V285*Calculation!$B$13</f>
        <v>0</v>
      </c>
      <c r="W284" s="40">
        <f>Data!W285</f>
        <v>1</v>
      </c>
      <c r="X284" s="40">
        <f>Data!X285</f>
        <v>1</v>
      </c>
      <c r="Y284" s="40">
        <f>Data!Y285</f>
        <v>0</v>
      </c>
      <c r="Z284" s="40">
        <f>Data!Z285</f>
        <v>0</v>
      </c>
      <c r="AA284" s="40">
        <f>Data!AA285*Calculation!$B$15*Input!$B$12</f>
        <v>15</v>
      </c>
      <c r="AB284" s="40">
        <f>Data!AB285*Calculation!$B$15*Input!$B$12</f>
        <v>15</v>
      </c>
      <c r="AC284" s="40">
        <f>Data!AC285*Calculation!$B$15*Input!$B$12</f>
        <v>0</v>
      </c>
      <c r="AD284" s="40">
        <f>Data!AD285*Calculation!$B$15*Input!$B$12</f>
        <v>0</v>
      </c>
    </row>
    <row r="285" spans="1:30" x14ac:dyDescent="0.25">
      <c r="A285" s="39">
        <f>Data!A285</f>
        <v>282</v>
      </c>
      <c r="B285" s="40">
        <f>Data!B286</f>
        <v>282</v>
      </c>
      <c r="C285" s="40">
        <f>Data!C286*Calculation!$B$6</f>
        <v>0</v>
      </c>
      <c r="D285" s="40">
        <f>Data!D286*Calculation!$B$6</f>
        <v>1</v>
      </c>
      <c r="E285" s="40">
        <f>Data!E286*Calculation!$B$6</f>
        <v>0</v>
      </c>
      <c r="F285" s="40">
        <f>Data!F286*Calculation!$B$6</f>
        <v>0</v>
      </c>
      <c r="G285" s="40">
        <f>Data!G286*Calculation!$B$7</f>
        <v>0</v>
      </c>
      <c r="H285" s="40">
        <f>Data!H286*Calculation!$B$7</f>
        <v>0</v>
      </c>
      <c r="I285" s="40">
        <f>Data!I286*Calculation!$B$7</f>
        <v>0</v>
      </c>
      <c r="J285" s="40">
        <f>Data!J286*Calculation!$B$7</f>
        <v>0</v>
      </c>
      <c r="K285" s="40">
        <f>Data!K286*Calculation!$B$9</f>
        <v>1</v>
      </c>
      <c r="L285" s="40">
        <f>Data!L286*Calculation!$B$9</f>
        <v>0</v>
      </c>
      <c r="M285" s="40">
        <f>Data!M286*Calculation!$B$9</f>
        <v>0</v>
      </c>
      <c r="N285" s="40">
        <f>Data!N286*Calculation!$B$9</f>
        <v>1</v>
      </c>
      <c r="O285" s="40">
        <f>Data!O286*Calculation!$B$11</f>
        <v>0</v>
      </c>
      <c r="P285" s="40">
        <f>Data!P286*Calculation!$B$11</f>
        <v>0</v>
      </c>
      <c r="Q285" s="40">
        <f>Data!Q286*Calculation!$B$11</f>
        <v>0</v>
      </c>
      <c r="R285" s="40">
        <f>Data!R286*Calculation!$B$11</f>
        <v>0</v>
      </c>
      <c r="S285" s="40">
        <f>Data!S286*Calculation!$B$13</f>
        <v>3</v>
      </c>
      <c r="T285" s="40">
        <f>Data!T286*Calculation!$B$13</f>
        <v>3</v>
      </c>
      <c r="U285" s="40">
        <f>Data!U286*Calculation!$B$13</f>
        <v>0</v>
      </c>
      <c r="V285" s="40">
        <f>Data!V286*Calculation!$B$13</f>
        <v>0</v>
      </c>
      <c r="W285" s="40">
        <f>Data!W286</f>
        <v>1</v>
      </c>
      <c r="X285" s="40">
        <f>Data!X286</f>
        <v>1</v>
      </c>
      <c r="Y285" s="40">
        <f>Data!Y286</f>
        <v>0</v>
      </c>
      <c r="Z285" s="40">
        <f>Data!Z286</f>
        <v>0</v>
      </c>
      <c r="AA285" s="40">
        <f>Data!AA286*Calculation!$B$15*Input!$B$12</f>
        <v>15</v>
      </c>
      <c r="AB285" s="40">
        <f>Data!AB286*Calculation!$B$15*Input!$B$12</f>
        <v>15</v>
      </c>
      <c r="AC285" s="40">
        <f>Data!AC286*Calculation!$B$15*Input!$B$12</f>
        <v>0</v>
      </c>
      <c r="AD285" s="40">
        <f>Data!AD286*Calculation!$B$15*Input!$B$12</f>
        <v>0</v>
      </c>
    </row>
    <row r="286" spans="1:30" x14ac:dyDescent="0.25">
      <c r="A286" s="39">
        <f>Data!A286</f>
        <v>283</v>
      </c>
      <c r="B286" s="40">
        <f>Data!B287</f>
        <v>283</v>
      </c>
      <c r="C286" s="40">
        <f>Data!C287*Calculation!$B$6</f>
        <v>0</v>
      </c>
      <c r="D286" s="40">
        <f>Data!D287*Calculation!$B$6</f>
        <v>1</v>
      </c>
      <c r="E286" s="40">
        <f>Data!E287*Calculation!$B$6</f>
        <v>0</v>
      </c>
      <c r="F286" s="40">
        <f>Data!F287*Calculation!$B$6</f>
        <v>0</v>
      </c>
      <c r="G286" s="40">
        <f>Data!G287*Calculation!$B$7</f>
        <v>0</v>
      </c>
      <c r="H286" s="40">
        <f>Data!H287*Calculation!$B$7</f>
        <v>0</v>
      </c>
      <c r="I286" s="40">
        <f>Data!I287*Calculation!$B$7</f>
        <v>0</v>
      </c>
      <c r="J286" s="40">
        <f>Data!J287*Calculation!$B$7</f>
        <v>0</v>
      </c>
      <c r="K286" s="40">
        <f>Data!K287*Calculation!$B$9</f>
        <v>1</v>
      </c>
      <c r="L286" s="40">
        <f>Data!L287*Calculation!$B$9</f>
        <v>0</v>
      </c>
      <c r="M286" s="40">
        <f>Data!M287*Calculation!$B$9</f>
        <v>0</v>
      </c>
      <c r="N286" s="40">
        <f>Data!N287*Calculation!$B$9</f>
        <v>1</v>
      </c>
      <c r="O286" s="40">
        <f>Data!O287*Calculation!$B$11</f>
        <v>0</v>
      </c>
      <c r="P286" s="40">
        <f>Data!P287*Calculation!$B$11</f>
        <v>0</v>
      </c>
      <c r="Q286" s="40">
        <f>Data!Q287*Calculation!$B$11</f>
        <v>0</v>
      </c>
      <c r="R286" s="40">
        <f>Data!R287*Calculation!$B$11</f>
        <v>0</v>
      </c>
      <c r="S286" s="40">
        <f>Data!S287*Calculation!$B$13</f>
        <v>3</v>
      </c>
      <c r="T286" s="40">
        <f>Data!T287*Calculation!$B$13</f>
        <v>3</v>
      </c>
      <c r="U286" s="40">
        <f>Data!U287*Calculation!$B$13</f>
        <v>0</v>
      </c>
      <c r="V286" s="40">
        <f>Data!V287*Calculation!$B$13</f>
        <v>0</v>
      </c>
      <c r="W286" s="40">
        <f>Data!W287</f>
        <v>1</v>
      </c>
      <c r="X286" s="40">
        <f>Data!X287</f>
        <v>1</v>
      </c>
      <c r="Y286" s="40">
        <f>Data!Y287</f>
        <v>0</v>
      </c>
      <c r="Z286" s="40">
        <f>Data!Z287</f>
        <v>0</v>
      </c>
      <c r="AA286" s="40">
        <f>Data!AA287*Calculation!$B$15*Input!$B$12</f>
        <v>15</v>
      </c>
      <c r="AB286" s="40">
        <f>Data!AB287*Calculation!$B$15*Input!$B$12</f>
        <v>15</v>
      </c>
      <c r="AC286" s="40">
        <f>Data!AC287*Calculation!$B$15*Input!$B$12</f>
        <v>0</v>
      </c>
      <c r="AD286" s="40">
        <f>Data!AD287*Calculation!$B$15*Input!$B$12</f>
        <v>0</v>
      </c>
    </row>
    <row r="287" spans="1:30" x14ac:dyDescent="0.25">
      <c r="A287" s="39">
        <f>Data!A287</f>
        <v>284</v>
      </c>
      <c r="B287" s="40">
        <f>Data!B288</f>
        <v>284</v>
      </c>
      <c r="C287" s="40">
        <f>Data!C288*Calculation!$B$6</f>
        <v>0</v>
      </c>
      <c r="D287" s="40">
        <f>Data!D288*Calculation!$B$6</f>
        <v>1</v>
      </c>
      <c r="E287" s="40">
        <f>Data!E288*Calculation!$B$6</f>
        <v>0</v>
      </c>
      <c r="F287" s="40">
        <f>Data!F288*Calculation!$B$6</f>
        <v>0</v>
      </c>
      <c r="G287" s="40">
        <f>Data!G288*Calculation!$B$7</f>
        <v>0</v>
      </c>
      <c r="H287" s="40">
        <f>Data!H288*Calculation!$B$7</f>
        <v>0</v>
      </c>
      <c r="I287" s="40">
        <f>Data!I288*Calculation!$B$7</f>
        <v>0</v>
      </c>
      <c r="J287" s="40">
        <f>Data!J288*Calculation!$B$7</f>
        <v>0</v>
      </c>
      <c r="K287" s="40">
        <f>Data!K288*Calculation!$B$9</f>
        <v>1</v>
      </c>
      <c r="L287" s="40">
        <f>Data!L288*Calculation!$B$9</f>
        <v>0</v>
      </c>
      <c r="M287" s="40">
        <f>Data!M288*Calculation!$B$9</f>
        <v>0</v>
      </c>
      <c r="N287" s="40">
        <f>Data!N288*Calculation!$B$9</f>
        <v>1</v>
      </c>
      <c r="O287" s="40">
        <f>Data!O288*Calculation!$B$11</f>
        <v>0</v>
      </c>
      <c r="P287" s="40">
        <f>Data!P288*Calculation!$B$11</f>
        <v>0</v>
      </c>
      <c r="Q287" s="40">
        <f>Data!Q288*Calculation!$B$11</f>
        <v>0</v>
      </c>
      <c r="R287" s="40">
        <f>Data!R288*Calculation!$B$11</f>
        <v>0</v>
      </c>
      <c r="S287" s="40">
        <f>Data!S288*Calculation!$B$13</f>
        <v>3</v>
      </c>
      <c r="T287" s="40">
        <f>Data!T288*Calculation!$B$13</f>
        <v>3</v>
      </c>
      <c r="U287" s="40">
        <f>Data!U288*Calculation!$B$13</f>
        <v>0</v>
      </c>
      <c r="V287" s="40">
        <f>Data!V288*Calculation!$B$13</f>
        <v>0</v>
      </c>
      <c r="W287" s="40">
        <f>Data!W288</f>
        <v>1</v>
      </c>
      <c r="X287" s="40">
        <f>Data!X288</f>
        <v>1</v>
      </c>
      <c r="Y287" s="40">
        <f>Data!Y288</f>
        <v>0</v>
      </c>
      <c r="Z287" s="40">
        <f>Data!Z288</f>
        <v>0</v>
      </c>
      <c r="AA287" s="40">
        <f>Data!AA288*Calculation!$B$15*Input!$B$12</f>
        <v>15</v>
      </c>
      <c r="AB287" s="40">
        <f>Data!AB288*Calculation!$B$15*Input!$B$12</f>
        <v>15</v>
      </c>
      <c r="AC287" s="40">
        <f>Data!AC288*Calculation!$B$15*Input!$B$12</f>
        <v>0</v>
      </c>
      <c r="AD287" s="40">
        <f>Data!AD288*Calculation!$B$15*Input!$B$12</f>
        <v>0</v>
      </c>
    </row>
    <row r="288" spans="1:30" x14ac:dyDescent="0.25">
      <c r="A288" s="39">
        <f>Data!A288</f>
        <v>285</v>
      </c>
      <c r="B288" s="40">
        <f>Data!B289</f>
        <v>285</v>
      </c>
      <c r="C288" s="40">
        <f>Data!C289*Calculation!$B$6</f>
        <v>0</v>
      </c>
      <c r="D288" s="40">
        <f>Data!D289*Calculation!$B$6</f>
        <v>1</v>
      </c>
      <c r="E288" s="40">
        <f>Data!E289*Calculation!$B$6</f>
        <v>0</v>
      </c>
      <c r="F288" s="40">
        <f>Data!F289*Calculation!$B$6</f>
        <v>0</v>
      </c>
      <c r="G288" s="40">
        <f>Data!G289*Calculation!$B$7</f>
        <v>0</v>
      </c>
      <c r="H288" s="40">
        <f>Data!H289*Calculation!$B$7</f>
        <v>0</v>
      </c>
      <c r="I288" s="40">
        <f>Data!I289*Calculation!$B$7</f>
        <v>0</v>
      </c>
      <c r="J288" s="40">
        <f>Data!J289*Calculation!$B$7</f>
        <v>0</v>
      </c>
      <c r="K288" s="40">
        <f>Data!K289*Calculation!$B$9</f>
        <v>1</v>
      </c>
      <c r="L288" s="40">
        <f>Data!L289*Calculation!$B$9</f>
        <v>0</v>
      </c>
      <c r="M288" s="40">
        <f>Data!M289*Calculation!$B$9</f>
        <v>0</v>
      </c>
      <c r="N288" s="40">
        <f>Data!N289*Calculation!$B$9</f>
        <v>1</v>
      </c>
      <c r="O288" s="40">
        <f>Data!O289*Calculation!$B$11</f>
        <v>0</v>
      </c>
      <c r="P288" s="40">
        <f>Data!P289*Calculation!$B$11</f>
        <v>0</v>
      </c>
      <c r="Q288" s="40">
        <f>Data!Q289*Calculation!$B$11</f>
        <v>0</v>
      </c>
      <c r="R288" s="40">
        <f>Data!R289*Calculation!$B$11</f>
        <v>0</v>
      </c>
      <c r="S288" s="40">
        <f>Data!S289*Calculation!$B$13</f>
        <v>3</v>
      </c>
      <c r="T288" s="40">
        <f>Data!T289*Calculation!$B$13</f>
        <v>3</v>
      </c>
      <c r="U288" s="40">
        <f>Data!U289*Calculation!$B$13</f>
        <v>0</v>
      </c>
      <c r="V288" s="40">
        <f>Data!V289*Calculation!$B$13</f>
        <v>0</v>
      </c>
      <c r="W288" s="40">
        <f>Data!W289</f>
        <v>1</v>
      </c>
      <c r="X288" s="40">
        <f>Data!X289</f>
        <v>1</v>
      </c>
      <c r="Y288" s="40">
        <f>Data!Y289</f>
        <v>0</v>
      </c>
      <c r="Z288" s="40">
        <f>Data!Z289</f>
        <v>0</v>
      </c>
      <c r="AA288" s="40">
        <f>Data!AA289*Calculation!$B$15*Input!$B$12</f>
        <v>15</v>
      </c>
      <c r="AB288" s="40">
        <f>Data!AB289*Calculation!$B$15*Input!$B$12</f>
        <v>15</v>
      </c>
      <c r="AC288" s="40">
        <f>Data!AC289*Calculation!$B$15*Input!$B$12</f>
        <v>0</v>
      </c>
      <c r="AD288" s="40">
        <f>Data!AD289*Calculation!$B$15*Input!$B$12</f>
        <v>0</v>
      </c>
    </row>
    <row r="289" spans="1:30" x14ac:dyDescent="0.25">
      <c r="A289" s="39">
        <f>Data!A289</f>
        <v>286</v>
      </c>
      <c r="B289" s="40">
        <f>Data!B290</f>
        <v>286</v>
      </c>
      <c r="C289" s="40">
        <f>Data!C290*Calculation!$B$6</f>
        <v>0</v>
      </c>
      <c r="D289" s="40">
        <f>Data!D290*Calculation!$B$6</f>
        <v>1</v>
      </c>
      <c r="E289" s="40">
        <f>Data!E290*Calculation!$B$6</f>
        <v>0</v>
      </c>
      <c r="F289" s="40">
        <f>Data!F290*Calculation!$B$6</f>
        <v>0</v>
      </c>
      <c r="G289" s="40">
        <f>Data!G290*Calculation!$B$7</f>
        <v>0</v>
      </c>
      <c r="H289" s="40">
        <f>Data!H290*Calculation!$B$7</f>
        <v>0</v>
      </c>
      <c r="I289" s="40">
        <f>Data!I290*Calculation!$B$7</f>
        <v>0</v>
      </c>
      <c r="J289" s="40">
        <f>Data!J290*Calculation!$B$7</f>
        <v>0</v>
      </c>
      <c r="K289" s="40">
        <f>Data!K290*Calculation!$B$9</f>
        <v>1</v>
      </c>
      <c r="L289" s="40">
        <f>Data!L290*Calculation!$B$9</f>
        <v>0</v>
      </c>
      <c r="M289" s="40">
        <f>Data!M290*Calculation!$B$9</f>
        <v>0</v>
      </c>
      <c r="N289" s="40">
        <f>Data!N290*Calculation!$B$9</f>
        <v>1</v>
      </c>
      <c r="O289" s="40">
        <f>Data!O290*Calculation!$B$11</f>
        <v>0</v>
      </c>
      <c r="P289" s="40">
        <f>Data!P290*Calculation!$B$11</f>
        <v>0</v>
      </c>
      <c r="Q289" s="40">
        <f>Data!Q290*Calculation!$B$11</f>
        <v>0</v>
      </c>
      <c r="R289" s="40">
        <f>Data!R290*Calculation!$B$11</f>
        <v>0</v>
      </c>
      <c r="S289" s="40">
        <f>Data!S290*Calculation!$B$13</f>
        <v>3</v>
      </c>
      <c r="T289" s="40">
        <f>Data!T290*Calculation!$B$13</f>
        <v>3</v>
      </c>
      <c r="U289" s="40">
        <f>Data!U290*Calculation!$B$13</f>
        <v>0</v>
      </c>
      <c r="V289" s="40">
        <f>Data!V290*Calculation!$B$13</f>
        <v>0</v>
      </c>
      <c r="W289" s="40">
        <f>Data!W290</f>
        <v>1</v>
      </c>
      <c r="X289" s="40">
        <f>Data!X290</f>
        <v>1</v>
      </c>
      <c r="Y289" s="40">
        <f>Data!Y290</f>
        <v>0</v>
      </c>
      <c r="Z289" s="40">
        <f>Data!Z290</f>
        <v>0</v>
      </c>
      <c r="AA289" s="40">
        <f>Data!AA290*Calculation!$B$15*Input!$B$12</f>
        <v>15</v>
      </c>
      <c r="AB289" s="40">
        <f>Data!AB290*Calculation!$B$15*Input!$B$12</f>
        <v>15</v>
      </c>
      <c r="AC289" s="40">
        <f>Data!AC290*Calculation!$B$15*Input!$B$12</f>
        <v>0</v>
      </c>
      <c r="AD289" s="40">
        <f>Data!AD290*Calculation!$B$15*Input!$B$12</f>
        <v>0</v>
      </c>
    </row>
    <row r="290" spans="1:30" x14ac:dyDescent="0.25">
      <c r="A290" s="39">
        <f>Data!A290</f>
        <v>287</v>
      </c>
      <c r="B290" s="40">
        <f>Data!B291</f>
        <v>287</v>
      </c>
      <c r="C290" s="40">
        <f>Data!C291*Calculation!$B$6</f>
        <v>0</v>
      </c>
      <c r="D290" s="40">
        <f>Data!D291*Calculation!$B$6</f>
        <v>1</v>
      </c>
      <c r="E290" s="40">
        <f>Data!E291*Calculation!$B$6</f>
        <v>0</v>
      </c>
      <c r="F290" s="40">
        <f>Data!F291*Calculation!$B$6</f>
        <v>0</v>
      </c>
      <c r="G290" s="40">
        <f>Data!G291*Calculation!$B$7</f>
        <v>0</v>
      </c>
      <c r="H290" s="40">
        <f>Data!H291*Calculation!$B$7</f>
        <v>0</v>
      </c>
      <c r="I290" s="40">
        <f>Data!I291*Calculation!$B$7</f>
        <v>0</v>
      </c>
      <c r="J290" s="40">
        <f>Data!J291*Calculation!$B$7</f>
        <v>0</v>
      </c>
      <c r="K290" s="40">
        <f>Data!K291*Calculation!$B$9</f>
        <v>1</v>
      </c>
      <c r="L290" s="40">
        <f>Data!L291*Calculation!$B$9</f>
        <v>0</v>
      </c>
      <c r="M290" s="40">
        <f>Data!M291*Calculation!$B$9</f>
        <v>0</v>
      </c>
      <c r="N290" s="40">
        <f>Data!N291*Calculation!$B$9</f>
        <v>1</v>
      </c>
      <c r="O290" s="40">
        <f>Data!O291*Calculation!$B$11</f>
        <v>0</v>
      </c>
      <c r="P290" s="40">
        <f>Data!P291*Calculation!$B$11</f>
        <v>0</v>
      </c>
      <c r="Q290" s="40">
        <f>Data!Q291*Calculation!$B$11</f>
        <v>0</v>
      </c>
      <c r="R290" s="40">
        <f>Data!R291*Calculation!$B$11</f>
        <v>0</v>
      </c>
      <c r="S290" s="40">
        <f>Data!S291*Calculation!$B$13</f>
        <v>3</v>
      </c>
      <c r="T290" s="40">
        <f>Data!T291*Calculation!$B$13</f>
        <v>3</v>
      </c>
      <c r="U290" s="40">
        <f>Data!U291*Calculation!$B$13</f>
        <v>0</v>
      </c>
      <c r="V290" s="40">
        <f>Data!V291*Calculation!$B$13</f>
        <v>0</v>
      </c>
      <c r="W290" s="40">
        <f>Data!W291</f>
        <v>1</v>
      </c>
      <c r="X290" s="40">
        <f>Data!X291</f>
        <v>1</v>
      </c>
      <c r="Y290" s="40">
        <f>Data!Y291</f>
        <v>0</v>
      </c>
      <c r="Z290" s="40">
        <f>Data!Z291</f>
        <v>0</v>
      </c>
      <c r="AA290" s="40">
        <f>Data!AA291*Calculation!$B$15*Input!$B$12</f>
        <v>15</v>
      </c>
      <c r="AB290" s="40">
        <f>Data!AB291*Calculation!$B$15*Input!$B$12</f>
        <v>15</v>
      </c>
      <c r="AC290" s="40">
        <f>Data!AC291*Calculation!$B$15*Input!$B$12</f>
        <v>0</v>
      </c>
      <c r="AD290" s="40">
        <f>Data!AD291*Calculation!$B$15*Input!$B$12</f>
        <v>0</v>
      </c>
    </row>
    <row r="291" spans="1:30" x14ac:dyDescent="0.25">
      <c r="A291" s="39">
        <f>Data!A291</f>
        <v>288</v>
      </c>
      <c r="B291" s="40">
        <f>Data!B292</f>
        <v>288</v>
      </c>
      <c r="C291" s="40">
        <f>Data!C292*Calculation!$B$6</f>
        <v>0</v>
      </c>
      <c r="D291" s="40">
        <f>Data!D292*Calculation!$B$6</f>
        <v>1</v>
      </c>
      <c r="E291" s="40">
        <f>Data!E292*Calculation!$B$6</f>
        <v>0</v>
      </c>
      <c r="F291" s="40">
        <f>Data!F292*Calculation!$B$6</f>
        <v>0</v>
      </c>
      <c r="G291" s="40">
        <f>Data!G292*Calculation!$B$7</f>
        <v>0</v>
      </c>
      <c r="H291" s="40">
        <f>Data!H292*Calculation!$B$7</f>
        <v>0</v>
      </c>
      <c r="I291" s="40">
        <f>Data!I292*Calculation!$B$7</f>
        <v>0</v>
      </c>
      <c r="J291" s="40">
        <f>Data!J292*Calculation!$B$7</f>
        <v>0</v>
      </c>
      <c r="K291" s="40">
        <f>Data!K292*Calculation!$B$9</f>
        <v>1</v>
      </c>
      <c r="L291" s="40">
        <f>Data!L292*Calculation!$B$9</f>
        <v>0</v>
      </c>
      <c r="M291" s="40">
        <f>Data!M292*Calculation!$B$9</f>
        <v>1</v>
      </c>
      <c r="N291" s="40">
        <f>Data!N292*Calculation!$B$9</f>
        <v>1</v>
      </c>
      <c r="O291" s="40">
        <f>Data!O292*Calculation!$B$11</f>
        <v>0</v>
      </c>
      <c r="P291" s="40">
        <f>Data!P292*Calculation!$B$11</f>
        <v>0</v>
      </c>
      <c r="Q291" s="40">
        <f>Data!Q292*Calculation!$B$11</f>
        <v>0</v>
      </c>
      <c r="R291" s="40">
        <f>Data!R292*Calculation!$B$11</f>
        <v>0</v>
      </c>
      <c r="S291" s="40">
        <f>Data!S292*Calculation!$B$13</f>
        <v>3</v>
      </c>
      <c r="T291" s="40">
        <f>Data!T292*Calculation!$B$13</f>
        <v>3</v>
      </c>
      <c r="U291" s="40">
        <f>Data!U292*Calculation!$B$13</f>
        <v>3</v>
      </c>
      <c r="V291" s="40">
        <f>Data!V292*Calculation!$B$13</f>
        <v>0</v>
      </c>
      <c r="W291" s="40">
        <f>Data!W292</f>
        <v>1</v>
      </c>
      <c r="X291" s="40">
        <f>Data!X292</f>
        <v>1</v>
      </c>
      <c r="Y291" s="40">
        <f>Data!Y292</f>
        <v>0</v>
      </c>
      <c r="Z291" s="40">
        <f>Data!Z292</f>
        <v>0</v>
      </c>
      <c r="AA291" s="40">
        <f>Data!AA292*Calculation!$B$15*Input!$B$12</f>
        <v>15</v>
      </c>
      <c r="AB291" s="40">
        <f>Data!AB292*Calculation!$B$15*Input!$B$12</f>
        <v>15</v>
      </c>
      <c r="AC291" s="40">
        <f>Data!AC292*Calculation!$B$15*Input!$B$12</f>
        <v>0</v>
      </c>
      <c r="AD291" s="40">
        <f>Data!AD292*Calculation!$B$15*Input!$B$12</f>
        <v>0</v>
      </c>
    </row>
    <row r="292" spans="1:30" x14ac:dyDescent="0.25">
      <c r="A292" s="39">
        <f>Data!A292</f>
        <v>289</v>
      </c>
      <c r="B292" s="40">
        <f>Data!B293</f>
        <v>289</v>
      </c>
      <c r="C292" s="40">
        <f>Data!C293*Calculation!$B$6</f>
        <v>0</v>
      </c>
      <c r="D292" s="40">
        <f>Data!D293*Calculation!$B$6</f>
        <v>1</v>
      </c>
      <c r="E292" s="40">
        <f>Data!E293*Calculation!$B$6</f>
        <v>0</v>
      </c>
      <c r="F292" s="40">
        <f>Data!F293*Calculation!$B$6</f>
        <v>0</v>
      </c>
      <c r="G292" s="40">
        <f>Data!G293*Calculation!$B$7</f>
        <v>0</v>
      </c>
      <c r="H292" s="40">
        <f>Data!H293*Calculation!$B$7</f>
        <v>0</v>
      </c>
      <c r="I292" s="40">
        <f>Data!I293*Calculation!$B$7</f>
        <v>0</v>
      </c>
      <c r="J292" s="40">
        <f>Data!J293*Calculation!$B$7</f>
        <v>0</v>
      </c>
      <c r="K292" s="40">
        <f>Data!K293*Calculation!$B$9</f>
        <v>1</v>
      </c>
      <c r="L292" s="40">
        <f>Data!L293*Calculation!$B$9</f>
        <v>0</v>
      </c>
      <c r="M292" s="40">
        <f>Data!M293*Calculation!$B$9</f>
        <v>0</v>
      </c>
      <c r="N292" s="40">
        <f>Data!N293*Calculation!$B$9</f>
        <v>1</v>
      </c>
      <c r="O292" s="40">
        <f>Data!O293*Calculation!$B$11</f>
        <v>0</v>
      </c>
      <c r="P292" s="40">
        <f>Data!P293*Calculation!$B$11</f>
        <v>0</v>
      </c>
      <c r="Q292" s="40">
        <f>Data!Q293*Calculation!$B$11</f>
        <v>0</v>
      </c>
      <c r="R292" s="40">
        <f>Data!R293*Calculation!$B$11</f>
        <v>0</v>
      </c>
      <c r="S292" s="40">
        <f>Data!S293*Calculation!$B$13</f>
        <v>3</v>
      </c>
      <c r="T292" s="40">
        <f>Data!T293*Calculation!$B$13</f>
        <v>3</v>
      </c>
      <c r="U292" s="40">
        <f>Data!U293*Calculation!$B$13</f>
        <v>0</v>
      </c>
      <c r="V292" s="40">
        <f>Data!V293*Calculation!$B$13</f>
        <v>0</v>
      </c>
      <c r="W292" s="40">
        <f>Data!W293</f>
        <v>1</v>
      </c>
      <c r="X292" s="40">
        <f>Data!X293</f>
        <v>1</v>
      </c>
      <c r="Y292" s="40">
        <f>Data!Y293</f>
        <v>0</v>
      </c>
      <c r="Z292" s="40">
        <f>Data!Z293</f>
        <v>0</v>
      </c>
      <c r="AA292" s="40">
        <f>Data!AA293*Calculation!$B$15*Input!$B$12</f>
        <v>15</v>
      </c>
      <c r="AB292" s="40">
        <f>Data!AB293*Calculation!$B$15*Input!$B$12</f>
        <v>15</v>
      </c>
      <c r="AC292" s="40">
        <f>Data!AC293*Calculation!$B$15*Input!$B$12</f>
        <v>0</v>
      </c>
      <c r="AD292" s="40">
        <f>Data!AD293*Calculation!$B$15*Input!$B$12</f>
        <v>0</v>
      </c>
    </row>
    <row r="293" spans="1:30" x14ac:dyDescent="0.25">
      <c r="A293" s="39">
        <f>Data!A293</f>
        <v>290</v>
      </c>
      <c r="B293" s="40">
        <f>Data!B294</f>
        <v>290</v>
      </c>
      <c r="C293" s="40">
        <f>Data!C294*Calculation!$B$6</f>
        <v>0</v>
      </c>
      <c r="D293" s="40">
        <f>Data!D294*Calculation!$B$6</f>
        <v>1</v>
      </c>
      <c r="E293" s="40">
        <f>Data!E294*Calculation!$B$6</f>
        <v>0</v>
      </c>
      <c r="F293" s="40">
        <f>Data!F294*Calculation!$B$6</f>
        <v>0</v>
      </c>
      <c r="G293" s="40">
        <f>Data!G294*Calculation!$B$7</f>
        <v>0</v>
      </c>
      <c r="H293" s="40">
        <f>Data!H294*Calculation!$B$7</f>
        <v>0</v>
      </c>
      <c r="I293" s="40">
        <f>Data!I294*Calculation!$B$7</f>
        <v>0</v>
      </c>
      <c r="J293" s="40">
        <f>Data!J294*Calculation!$B$7</f>
        <v>0</v>
      </c>
      <c r="K293" s="40">
        <f>Data!K294*Calculation!$B$9</f>
        <v>1</v>
      </c>
      <c r="L293" s="40">
        <f>Data!L294*Calculation!$B$9</f>
        <v>0</v>
      </c>
      <c r="M293" s="40">
        <f>Data!M294*Calculation!$B$9</f>
        <v>0</v>
      </c>
      <c r="N293" s="40">
        <f>Data!N294*Calculation!$B$9</f>
        <v>1</v>
      </c>
      <c r="O293" s="40">
        <f>Data!O294*Calculation!$B$11</f>
        <v>0</v>
      </c>
      <c r="P293" s="40">
        <f>Data!P294*Calculation!$B$11</f>
        <v>0</v>
      </c>
      <c r="Q293" s="40">
        <f>Data!Q294*Calculation!$B$11</f>
        <v>0</v>
      </c>
      <c r="R293" s="40">
        <f>Data!R294*Calculation!$B$11</f>
        <v>0</v>
      </c>
      <c r="S293" s="40">
        <f>Data!S294*Calculation!$B$13</f>
        <v>3</v>
      </c>
      <c r="T293" s="40">
        <f>Data!T294*Calculation!$B$13</f>
        <v>3</v>
      </c>
      <c r="U293" s="40">
        <f>Data!U294*Calculation!$B$13</f>
        <v>0</v>
      </c>
      <c r="V293" s="40">
        <f>Data!V294*Calculation!$B$13</f>
        <v>0</v>
      </c>
      <c r="W293" s="40">
        <f>Data!W294</f>
        <v>1</v>
      </c>
      <c r="X293" s="40">
        <f>Data!X294</f>
        <v>1</v>
      </c>
      <c r="Y293" s="40">
        <f>Data!Y294</f>
        <v>0</v>
      </c>
      <c r="Z293" s="40">
        <f>Data!Z294</f>
        <v>0</v>
      </c>
      <c r="AA293" s="40">
        <f>Data!AA294*Calculation!$B$15*Input!$B$12</f>
        <v>15</v>
      </c>
      <c r="AB293" s="40">
        <f>Data!AB294*Calculation!$B$15*Input!$B$12</f>
        <v>15</v>
      </c>
      <c r="AC293" s="40">
        <f>Data!AC294*Calculation!$B$15*Input!$B$12</f>
        <v>0</v>
      </c>
      <c r="AD293" s="40">
        <f>Data!AD294*Calculation!$B$15*Input!$B$12</f>
        <v>0</v>
      </c>
    </row>
    <row r="294" spans="1:30" x14ac:dyDescent="0.25">
      <c r="A294" s="39">
        <f>Data!A294</f>
        <v>291</v>
      </c>
      <c r="B294" s="40">
        <f>Data!B295</f>
        <v>291</v>
      </c>
      <c r="C294" s="40">
        <f>Data!C295*Calculation!$B$6</f>
        <v>0</v>
      </c>
      <c r="D294" s="40">
        <f>Data!D295*Calculation!$B$6</f>
        <v>1</v>
      </c>
      <c r="E294" s="40">
        <f>Data!E295*Calculation!$B$6</f>
        <v>0</v>
      </c>
      <c r="F294" s="40">
        <f>Data!F295*Calculation!$B$6</f>
        <v>0</v>
      </c>
      <c r="G294" s="40">
        <f>Data!G295*Calculation!$B$7</f>
        <v>0</v>
      </c>
      <c r="H294" s="40">
        <f>Data!H295*Calculation!$B$7</f>
        <v>0</v>
      </c>
      <c r="I294" s="40">
        <f>Data!I295*Calculation!$B$7</f>
        <v>0</v>
      </c>
      <c r="J294" s="40">
        <f>Data!J295*Calculation!$B$7</f>
        <v>0</v>
      </c>
      <c r="K294" s="40">
        <f>Data!K295*Calculation!$B$9</f>
        <v>1</v>
      </c>
      <c r="L294" s="40">
        <f>Data!L295*Calculation!$B$9</f>
        <v>0</v>
      </c>
      <c r="M294" s="40">
        <f>Data!M295*Calculation!$B$9</f>
        <v>0</v>
      </c>
      <c r="N294" s="40">
        <f>Data!N295*Calculation!$B$9</f>
        <v>1</v>
      </c>
      <c r="O294" s="40">
        <f>Data!O295*Calculation!$B$11</f>
        <v>0</v>
      </c>
      <c r="P294" s="40">
        <f>Data!P295*Calculation!$B$11</f>
        <v>0</v>
      </c>
      <c r="Q294" s="40">
        <f>Data!Q295*Calculation!$B$11</f>
        <v>0</v>
      </c>
      <c r="R294" s="40">
        <f>Data!R295*Calculation!$B$11</f>
        <v>0</v>
      </c>
      <c r="S294" s="40">
        <f>Data!S295*Calculation!$B$13</f>
        <v>3</v>
      </c>
      <c r="T294" s="40">
        <f>Data!T295*Calculation!$B$13</f>
        <v>3</v>
      </c>
      <c r="U294" s="40">
        <f>Data!U295*Calculation!$B$13</f>
        <v>0</v>
      </c>
      <c r="V294" s="40">
        <f>Data!V295*Calculation!$B$13</f>
        <v>0</v>
      </c>
      <c r="W294" s="40">
        <f>Data!W295</f>
        <v>1</v>
      </c>
      <c r="X294" s="40">
        <f>Data!X295</f>
        <v>1</v>
      </c>
      <c r="Y294" s="40">
        <f>Data!Y295</f>
        <v>0</v>
      </c>
      <c r="Z294" s="40">
        <f>Data!Z295</f>
        <v>0</v>
      </c>
      <c r="AA294" s="40">
        <f>Data!AA295*Calculation!$B$15*Input!$B$12</f>
        <v>15</v>
      </c>
      <c r="AB294" s="40">
        <f>Data!AB295*Calculation!$B$15*Input!$B$12</f>
        <v>15</v>
      </c>
      <c r="AC294" s="40">
        <f>Data!AC295*Calculation!$B$15*Input!$B$12</f>
        <v>0</v>
      </c>
      <c r="AD294" s="40">
        <f>Data!AD295*Calculation!$B$15*Input!$B$12</f>
        <v>0</v>
      </c>
    </row>
    <row r="295" spans="1:30" x14ac:dyDescent="0.25">
      <c r="A295" s="39">
        <f>Data!A295</f>
        <v>292</v>
      </c>
      <c r="B295" s="40">
        <f>Data!B296</f>
        <v>292</v>
      </c>
      <c r="C295" s="40">
        <f>Data!C296*Calculation!$B$6</f>
        <v>0</v>
      </c>
      <c r="D295" s="40">
        <f>Data!D296*Calculation!$B$6</f>
        <v>1</v>
      </c>
      <c r="E295" s="40">
        <f>Data!E296*Calculation!$B$6</f>
        <v>0</v>
      </c>
      <c r="F295" s="40">
        <f>Data!F296*Calculation!$B$6</f>
        <v>0</v>
      </c>
      <c r="G295" s="40">
        <f>Data!G296*Calculation!$B$7</f>
        <v>0</v>
      </c>
      <c r="H295" s="40">
        <f>Data!H296*Calculation!$B$7</f>
        <v>0</v>
      </c>
      <c r="I295" s="40">
        <f>Data!I296*Calculation!$B$7</f>
        <v>0</v>
      </c>
      <c r="J295" s="40">
        <f>Data!J296*Calculation!$B$7</f>
        <v>0</v>
      </c>
      <c r="K295" s="40">
        <f>Data!K296*Calculation!$B$9</f>
        <v>1</v>
      </c>
      <c r="L295" s="40">
        <f>Data!L296*Calculation!$B$9</f>
        <v>0</v>
      </c>
      <c r="M295" s="40">
        <f>Data!M296*Calculation!$B$9</f>
        <v>0</v>
      </c>
      <c r="N295" s="40">
        <f>Data!N296*Calculation!$B$9</f>
        <v>1</v>
      </c>
      <c r="O295" s="40">
        <f>Data!O296*Calculation!$B$11</f>
        <v>0</v>
      </c>
      <c r="P295" s="40">
        <f>Data!P296*Calculation!$B$11</f>
        <v>0</v>
      </c>
      <c r="Q295" s="40">
        <f>Data!Q296*Calculation!$B$11</f>
        <v>0</v>
      </c>
      <c r="R295" s="40">
        <f>Data!R296*Calculation!$B$11</f>
        <v>0</v>
      </c>
      <c r="S295" s="40">
        <f>Data!S296*Calculation!$B$13</f>
        <v>3</v>
      </c>
      <c r="T295" s="40">
        <f>Data!T296*Calculation!$B$13</f>
        <v>3</v>
      </c>
      <c r="U295" s="40">
        <f>Data!U296*Calculation!$B$13</f>
        <v>0</v>
      </c>
      <c r="V295" s="40">
        <f>Data!V296*Calculation!$B$13</f>
        <v>0</v>
      </c>
      <c r="W295" s="40">
        <f>Data!W296</f>
        <v>1</v>
      </c>
      <c r="X295" s="40">
        <f>Data!X296</f>
        <v>1</v>
      </c>
      <c r="Y295" s="40">
        <f>Data!Y296</f>
        <v>0</v>
      </c>
      <c r="Z295" s="40">
        <f>Data!Z296</f>
        <v>0</v>
      </c>
      <c r="AA295" s="40">
        <f>Data!AA296*Calculation!$B$15*Input!$B$12</f>
        <v>15</v>
      </c>
      <c r="AB295" s="40">
        <f>Data!AB296*Calculation!$B$15*Input!$B$12</f>
        <v>15</v>
      </c>
      <c r="AC295" s="40">
        <f>Data!AC296*Calculation!$B$15*Input!$B$12</f>
        <v>0</v>
      </c>
      <c r="AD295" s="40">
        <f>Data!AD296*Calculation!$B$15*Input!$B$12</f>
        <v>0</v>
      </c>
    </row>
    <row r="296" spans="1:30" x14ac:dyDescent="0.25">
      <c r="A296" s="39">
        <f>Data!A296</f>
        <v>293</v>
      </c>
      <c r="B296" s="40">
        <f>Data!B297</f>
        <v>293</v>
      </c>
      <c r="C296" s="40">
        <f>Data!C297*Calculation!$B$6</f>
        <v>0</v>
      </c>
      <c r="D296" s="40">
        <f>Data!D297*Calculation!$B$6</f>
        <v>1</v>
      </c>
      <c r="E296" s="40">
        <f>Data!E297*Calculation!$B$6</f>
        <v>0</v>
      </c>
      <c r="F296" s="40">
        <f>Data!F297*Calculation!$B$6</f>
        <v>0</v>
      </c>
      <c r="G296" s="40">
        <f>Data!G297*Calculation!$B$7</f>
        <v>0</v>
      </c>
      <c r="H296" s="40">
        <f>Data!H297*Calculation!$B$7</f>
        <v>0</v>
      </c>
      <c r="I296" s="40">
        <f>Data!I297*Calculation!$B$7</f>
        <v>0</v>
      </c>
      <c r="J296" s="40">
        <f>Data!J297*Calculation!$B$7</f>
        <v>0</v>
      </c>
      <c r="K296" s="40">
        <f>Data!K297*Calculation!$B$9</f>
        <v>1</v>
      </c>
      <c r="L296" s="40">
        <f>Data!L297*Calculation!$B$9</f>
        <v>0</v>
      </c>
      <c r="M296" s="40">
        <f>Data!M297*Calculation!$B$9</f>
        <v>0</v>
      </c>
      <c r="N296" s="40">
        <f>Data!N297*Calculation!$B$9</f>
        <v>1</v>
      </c>
      <c r="O296" s="40">
        <f>Data!O297*Calculation!$B$11</f>
        <v>0</v>
      </c>
      <c r="P296" s="40">
        <f>Data!P297*Calculation!$B$11</f>
        <v>0</v>
      </c>
      <c r="Q296" s="40">
        <f>Data!Q297*Calculation!$B$11</f>
        <v>0</v>
      </c>
      <c r="R296" s="40">
        <f>Data!R297*Calculation!$B$11</f>
        <v>0</v>
      </c>
      <c r="S296" s="40">
        <f>Data!S297*Calculation!$B$13</f>
        <v>3</v>
      </c>
      <c r="T296" s="40">
        <f>Data!T297*Calculation!$B$13</f>
        <v>3</v>
      </c>
      <c r="U296" s="40">
        <f>Data!U297*Calculation!$B$13</f>
        <v>0</v>
      </c>
      <c r="V296" s="40">
        <f>Data!V297*Calculation!$B$13</f>
        <v>0</v>
      </c>
      <c r="W296" s="40">
        <f>Data!W297</f>
        <v>1</v>
      </c>
      <c r="X296" s="40">
        <f>Data!X297</f>
        <v>1</v>
      </c>
      <c r="Y296" s="40">
        <f>Data!Y297</f>
        <v>0</v>
      </c>
      <c r="Z296" s="40">
        <f>Data!Z297</f>
        <v>0</v>
      </c>
      <c r="AA296" s="40">
        <f>Data!AA297*Calculation!$B$15*Input!$B$12</f>
        <v>15</v>
      </c>
      <c r="AB296" s="40">
        <f>Data!AB297*Calculation!$B$15*Input!$B$12</f>
        <v>15</v>
      </c>
      <c r="AC296" s="40">
        <f>Data!AC297*Calculation!$B$15*Input!$B$12</f>
        <v>0</v>
      </c>
      <c r="AD296" s="40">
        <f>Data!AD297*Calculation!$B$15*Input!$B$12</f>
        <v>0</v>
      </c>
    </row>
    <row r="297" spans="1:30" x14ac:dyDescent="0.25">
      <c r="A297" s="39">
        <f>Data!A297</f>
        <v>294</v>
      </c>
      <c r="B297" s="40">
        <f>Data!B298</f>
        <v>294</v>
      </c>
      <c r="C297" s="40">
        <f>Data!C298*Calculation!$B$6</f>
        <v>0</v>
      </c>
      <c r="D297" s="40">
        <f>Data!D298*Calculation!$B$6</f>
        <v>1</v>
      </c>
      <c r="E297" s="40">
        <f>Data!E298*Calculation!$B$6</f>
        <v>0</v>
      </c>
      <c r="F297" s="40">
        <f>Data!F298*Calculation!$B$6</f>
        <v>0</v>
      </c>
      <c r="G297" s="40">
        <f>Data!G298*Calculation!$B$7</f>
        <v>0</v>
      </c>
      <c r="H297" s="40">
        <f>Data!H298*Calculation!$B$7</f>
        <v>0</v>
      </c>
      <c r="I297" s="40">
        <f>Data!I298*Calculation!$B$7</f>
        <v>0</v>
      </c>
      <c r="J297" s="40">
        <f>Data!J298*Calculation!$B$7</f>
        <v>0</v>
      </c>
      <c r="K297" s="40">
        <f>Data!K298*Calculation!$B$9</f>
        <v>1</v>
      </c>
      <c r="L297" s="40">
        <f>Data!L298*Calculation!$B$9</f>
        <v>0</v>
      </c>
      <c r="M297" s="40">
        <f>Data!M298*Calculation!$B$9</f>
        <v>0</v>
      </c>
      <c r="N297" s="40">
        <f>Data!N298*Calculation!$B$9</f>
        <v>1</v>
      </c>
      <c r="O297" s="40">
        <f>Data!O298*Calculation!$B$11</f>
        <v>0</v>
      </c>
      <c r="P297" s="40">
        <f>Data!P298*Calculation!$B$11</f>
        <v>0</v>
      </c>
      <c r="Q297" s="40">
        <f>Data!Q298*Calculation!$B$11</f>
        <v>0</v>
      </c>
      <c r="R297" s="40">
        <f>Data!R298*Calculation!$B$11</f>
        <v>0</v>
      </c>
      <c r="S297" s="40">
        <f>Data!S298*Calculation!$B$13</f>
        <v>3</v>
      </c>
      <c r="T297" s="40">
        <f>Data!T298*Calculation!$B$13</f>
        <v>3</v>
      </c>
      <c r="U297" s="40">
        <f>Data!U298*Calculation!$B$13</f>
        <v>0</v>
      </c>
      <c r="V297" s="40">
        <f>Data!V298*Calculation!$B$13</f>
        <v>0</v>
      </c>
      <c r="W297" s="40">
        <f>Data!W298</f>
        <v>1</v>
      </c>
      <c r="X297" s="40">
        <f>Data!X298</f>
        <v>1</v>
      </c>
      <c r="Y297" s="40">
        <f>Data!Y298</f>
        <v>0</v>
      </c>
      <c r="Z297" s="40">
        <f>Data!Z298</f>
        <v>0</v>
      </c>
      <c r="AA297" s="40">
        <f>Data!AA298*Calculation!$B$15*Input!$B$12</f>
        <v>15</v>
      </c>
      <c r="AB297" s="40">
        <f>Data!AB298*Calculation!$B$15*Input!$B$12</f>
        <v>15</v>
      </c>
      <c r="AC297" s="40">
        <f>Data!AC298*Calculation!$B$15*Input!$B$12</f>
        <v>0</v>
      </c>
      <c r="AD297" s="40">
        <f>Data!AD298*Calculation!$B$15*Input!$B$12</f>
        <v>0</v>
      </c>
    </row>
    <row r="298" spans="1:30" x14ac:dyDescent="0.25">
      <c r="A298" s="39">
        <f>Data!A298</f>
        <v>295</v>
      </c>
      <c r="B298" s="40">
        <f>Data!B299</f>
        <v>295</v>
      </c>
      <c r="C298" s="40">
        <f>Data!C299*Calculation!$B$6</f>
        <v>0</v>
      </c>
      <c r="D298" s="40">
        <f>Data!D299*Calculation!$B$6</f>
        <v>1</v>
      </c>
      <c r="E298" s="40">
        <f>Data!E299*Calculation!$B$6</f>
        <v>0</v>
      </c>
      <c r="F298" s="40">
        <f>Data!F299*Calculation!$B$6</f>
        <v>0</v>
      </c>
      <c r="G298" s="40">
        <f>Data!G299*Calculation!$B$7</f>
        <v>0</v>
      </c>
      <c r="H298" s="40">
        <f>Data!H299*Calculation!$B$7</f>
        <v>0</v>
      </c>
      <c r="I298" s="40">
        <f>Data!I299*Calculation!$B$7</f>
        <v>0</v>
      </c>
      <c r="J298" s="40">
        <f>Data!J299*Calculation!$B$7</f>
        <v>0</v>
      </c>
      <c r="K298" s="40">
        <f>Data!K299*Calculation!$B$9</f>
        <v>1</v>
      </c>
      <c r="L298" s="40">
        <f>Data!L299*Calculation!$B$9</f>
        <v>0</v>
      </c>
      <c r="M298" s="40">
        <f>Data!M299*Calculation!$B$9</f>
        <v>1</v>
      </c>
      <c r="N298" s="40">
        <f>Data!N299*Calculation!$B$9</f>
        <v>1</v>
      </c>
      <c r="O298" s="40">
        <f>Data!O299*Calculation!$B$11</f>
        <v>0</v>
      </c>
      <c r="P298" s="40">
        <f>Data!P299*Calculation!$B$11</f>
        <v>0</v>
      </c>
      <c r="Q298" s="40">
        <f>Data!Q299*Calculation!$B$11</f>
        <v>0</v>
      </c>
      <c r="R298" s="40">
        <f>Data!R299*Calculation!$B$11</f>
        <v>0</v>
      </c>
      <c r="S298" s="40">
        <f>Data!S299*Calculation!$B$13</f>
        <v>3</v>
      </c>
      <c r="T298" s="40">
        <f>Data!T299*Calculation!$B$13</f>
        <v>3</v>
      </c>
      <c r="U298" s="40">
        <f>Data!U299*Calculation!$B$13</f>
        <v>3</v>
      </c>
      <c r="V298" s="40">
        <f>Data!V299*Calculation!$B$13</f>
        <v>0</v>
      </c>
      <c r="W298" s="40">
        <f>Data!W299</f>
        <v>1</v>
      </c>
      <c r="X298" s="40">
        <f>Data!X299</f>
        <v>1</v>
      </c>
      <c r="Y298" s="40">
        <f>Data!Y299</f>
        <v>0</v>
      </c>
      <c r="Z298" s="40">
        <f>Data!Z299</f>
        <v>0</v>
      </c>
      <c r="AA298" s="40">
        <f>Data!AA299*Calculation!$B$15*Input!$B$12</f>
        <v>15</v>
      </c>
      <c r="AB298" s="40">
        <f>Data!AB299*Calculation!$B$15*Input!$B$12</f>
        <v>15</v>
      </c>
      <c r="AC298" s="40">
        <f>Data!AC299*Calculation!$B$15*Input!$B$12</f>
        <v>0</v>
      </c>
      <c r="AD298" s="40">
        <f>Data!AD299*Calculation!$B$15*Input!$B$12</f>
        <v>0</v>
      </c>
    </row>
    <row r="299" spans="1:30" x14ac:dyDescent="0.25">
      <c r="A299" s="39">
        <f>Data!A299</f>
        <v>296</v>
      </c>
      <c r="B299" s="40">
        <f>Data!B300</f>
        <v>296</v>
      </c>
      <c r="C299" s="40">
        <f>Data!C300*Calculation!$B$6</f>
        <v>0</v>
      </c>
      <c r="D299" s="40">
        <f>Data!D300*Calculation!$B$6</f>
        <v>1</v>
      </c>
      <c r="E299" s="40">
        <f>Data!E300*Calculation!$B$6</f>
        <v>0</v>
      </c>
      <c r="F299" s="40">
        <f>Data!F300*Calculation!$B$6</f>
        <v>0</v>
      </c>
      <c r="G299" s="40">
        <f>Data!G300*Calculation!$B$7</f>
        <v>0</v>
      </c>
      <c r="H299" s="40">
        <f>Data!H300*Calculation!$B$7</f>
        <v>0</v>
      </c>
      <c r="I299" s="40">
        <f>Data!I300*Calculation!$B$7</f>
        <v>0</v>
      </c>
      <c r="J299" s="40">
        <f>Data!J300*Calculation!$B$7</f>
        <v>0</v>
      </c>
      <c r="K299" s="40">
        <f>Data!K300*Calculation!$B$9</f>
        <v>1</v>
      </c>
      <c r="L299" s="40">
        <f>Data!L300*Calculation!$B$9</f>
        <v>0</v>
      </c>
      <c r="M299" s="40">
        <f>Data!M300*Calculation!$B$9</f>
        <v>0</v>
      </c>
      <c r="N299" s="40">
        <f>Data!N300*Calculation!$B$9</f>
        <v>1</v>
      </c>
      <c r="O299" s="40">
        <f>Data!O300*Calculation!$B$11</f>
        <v>0</v>
      </c>
      <c r="P299" s="40">
        <f>Data!P300*Calculation!$B$11</f>
        <v>0</v>
      </c>
      <c r="Q299" s="40">
        <f>Data!Q300*Calculation!$B$11</f>
        <v>0</v>
      </c>
      <c r="R299" s="40">
        <f>Data!R300*Calculation!$B$11</f>
        <v>0</v>
      </c>
      <c r="S299" s="40">
        <f>Data!S300*Calculation!$B$13</f>
        <v>3</v>
      </c>
      <c r="T299" s="40">
        <f>Data!T300*Calculation!$B$13</f>
        <v>3</v>
      </c>
      <c r="U299" s="40">
        <f>Data!U300*Calculation!$B$13</f>
        <v>0</v>
      </c>
      <c r="V299" s="40">
        <f>Data!V300*Calculation!$B$13</f>
        <v>0</v>
      </c>
      <c r="W299" s="40">
        <f>Data!W300</f>
        <v>1</v>
      </c>
      <c r="X299" s="40">
        <f>Data!X300</f>
        <v>1</v>
      </c>
      <c r="Y299" s="40">
        <f>Data!Y300</f>
        <v>0</v>
      </c>
      <c r="Z299" s="40">
        <f>Data!Z300</f>
        <v>0</v>
      </c>
      <c r="AA299" s="40">
        <f>Data!AA300*Calculation!$B$15*Input!$B$12</f>
        <v>15</v>
      </c>
      <c r="AB299" s="40">
        <f>Data!AB300*Calculation!$B$15*Input!$B$12</f>
        <v>15</v>
      </c>
      <c r="AC299" s="40">
        <f>Data!AC300*Calculation!$B$15*Input!$B$12</f>
        <v>0</v>
      </c>
      <c r="AD299" s="40">
        <f>Data!AD300*Calculation!$B$15*Input!$B$12</f>
        <v>0</v>
      </c>
    </row>
    <row r="300" spans="1:30" x14ac:dyDescent="0.25">
      <c r="A300" s="39">
        <f>Data!A300</f>
        <v>297</v>
      </c>
      <c r="B300" s="40">
        <f>Data!B301</f>
        <v>297</v>
      </c>
      <c r="C300" s="40">
        <f>Data!C301*Calculation!$B$6</f>
        <v>0</v>
      </c>
      <c r="D300" s="40">
        <f>Data!D301*Calculation!$B$6</f>
        <v>1</v>
      </c>
      <c r="E300" s="40">
        <f>Data!E301*Calculation!$B$6</f>
        <v>0</v>
      </c>
      <c r="F300" s="40">
        <f>Data!F301*Calculation!$B$6</f>
        <v>0</v>
      </c>
      <c r="G300" s="40">
        <f>Data!G301*Calculation!$B$7</f>
        <v>0</v>
      </c>
      <c r="H300" s="40">
        <f>Data!H301*Calculation!$B$7</f>
        <v>0</v>
      </c>
      <c r="I300" s="40">
        <f>Data!I301*Calculation!$B$7</f>
        <v>0</v>
      </c>
      <c r="J300" s="40">
        <f>Data!J301*Calculation!$B$7</f>
        <v>0</v>
      </c>
      <c r="K300" s="40">
        <f>Data!K301*Calculation!$B$9</f>
        <v>1</v>
      </c>
      <c r="L300" s="40">
        <f>Data!L301*Calculation!$B$9</f>
        <v>0</v>
      </c>
      <c r="M300" s="40">
        <f>Data!M301*Calculation!$B$9</f>
        <v>0</v>
      </c>
      <c r="N300" s="40">
        <f>Data!N301*Calculation!$B$9</f>
        <v>1</v>
      </c>
      <c r="O300" s="40">
        <f>Data!O301*Calculation!$B$11</f>
        <v>0</v>
      </c>
      <c r="P300" s="40">
        <f>Data!P301*Calculation!$B$11</f>
        <v>0</v>
      </c>
      <c r="Q300" s="40">
        <f>Data!Q301*Calculation!$B$11</f>
        <v>0</v>
      </c>
      <c r="R300" s="40">
        <f>Data!R301*Calculation!$B$11</f>
        <v>0</v>
      </c>
      <c r="S300" s="40">
        <f>Data!S301*Calculation!$B$13</f>
        <v>3</v>
      </c>
      <c r="T300" s="40">
        <f>Data!T301*Calculation!$B$13</f>
        <v>3</v>
      </c>
      <c r="U300" s="40">
        <f>Data!U301*Calculation!$B$13</f>
        <v>0</v>
      </c>
      <c r="V300" s="40">
        <f>Data!V301*Calculation!$B$13</f>
        <v>0</v>
      </c>
      <c r="W300" s="40">
        <f>Data!W301</f>
        <v>1</v>
      </c>
      <c r="X300" s="40">
        <f>Data!X301</f>
        <v>1</v>
      </c>
      <c r="Y300" s="40">
        <f>Data!Y301</f>
        <v>0</v>
      </c>
      <c r="Z300" s="40">
        <f>Data!Z301</f>
        <v>0</v>
      </c>
      <c r="AA300" s="40">
        <f>Data!AA301*Calculation!$B$15*Input!$B$12</f>
        <v>15</v>
      </c>
      <c r="AB300" s="40">
        <f>Data!AB301*Calculation!$B$15*Input!$B$12</f>
        <v>15</v>
      </c>
      <c r="AC300" s="40">
        <f>Data!AC301*Calculation!$B$15*Input!$B$12</f>
        <v>0</v>
      </c>
      <c r="AD300" s="40">
        <f>Data!AD301*Calculation!$B$15*Input!$B$12</f>
        <v>0</v>
      </c>
    </row>
    <row r="301" spans="1:30" x14ac:dyDescent="0.25">
      <c r="A301" s="39">
        <f>Data!A301</f>
        <v>298</v>
      </c>
      <c r="B301" s="40">
        <f>Data!B302</f>
        <v>298</v>
      </c>
      <c r="C301" s="40">
        <f>Data!C302*Calculation!$B$6</f>
        <v>0</v>
      </c>
      <c r="D301" s="40">
        <f>Data!D302*Calculation!$B$6</f>
        <v>1</v>
      </c>
      <c r="E301" s="40">
        <f>Data!E302*Calculation!$B$6</f>
        <v>0</v>
      </c>
      <c r="F301" s="40">
        <f>Data!F302*Calculation!$B$6</f>
        <v>0</v>
      </c>
      <c r="G301" s="40">
        <f>Data!G302*Calculation!$B$7</f>
        <v>0</v>
      </c>
      <c r="H301" s="40">
        <f>Data!H302*Calculation!$B$7</f>
        <v>0</v>
      </c>
      <c r="I301" s="40">
        <f>Data!I302*Calculation!$B$7</f>
        <v>0</v>
      </c>
      <c r="J301" s="40">
        <f>Data!J302*Calculation!$B$7</f>
        <v>0</v>
      </c>
      <c r="K301" s="40">
        <f>Data!K302*Calculation!$B$9</f>
        <v>1</v>
      </c>
      <c r="L301" s="40">
        <f>Data!L302*Calculation!$B$9</f>
        <v>0</v>
      </c>
      <c r="M301" s="40">
        <f>Data!M302*Calculation!$B$9</f>
        <v>0</v>
      </c>
      <c r="N301" s="40">
        <f>Data!N302*Calculation!$B$9</f>
        <v>1</v>
      </c>
      <c r="O301" s="40">
        <f>Data!O302*Calculation!$B$11</f>
        <v>0</v>
      </c>
      <c r="P301" s="40">
        <f>Data!P302*Calculation!$B$11</f>
        <v>0</v>
      </c>
      <c r="Q301" s="40">
        <f>Data!Q302*Calculation!$B$11</f>
        <v>0</v>
      </c>
      <c r="R301" s="40">
        <f>Data!R302*Calculation!$B$11</f>
        <v>0</v>
      </c>
      <c r="S301" s="40">
        <f>Data!S302*Calculation!$B$13</f>
        <v>3</v>
      </c>
      <c r="T301" s="40">
        <f>Data!T302*Calculation!$B$13</f>
        <v>3</v>
      </c>
      <c r="U301" s="40">
        <f>Data!U302*Calculation!$B$13</f>
        <v>0</v>
      </c>
      <c r="V301" s="40">
        <f>Data!V302*Calculation!$B$13</f>
        <v>0</v>
      </c>
      <c r="W301" s="40">
        <f>Data!W302</f>
        <v>1</v>
      </c>
      <c r="X301" s="40">
        <f>Data!X302</f>
        <v>1</v>
      </c>
      <c r="Y301" s="40">
        <f>Data!Y302</f>
        <v>0</v>
      </c>
      <c r="Z301" s="40">
        <f>Data!Z302</f>
        <v>0</v>
      </c>
      <c r="AA301" s="40">
        <f>Data!AA302*Calculation!$B$15*Input!$B$12</f>
        <v>15</v>
      </c>
      <c r="AB301" s="40">
        <f>Data!AB302*Calculation!$B$15*Input!$B$12</f>
        <v>15</v>
      </c>
      <c r="AC301" s="40">
        <f>Data!AC302*Calculation!$B$15*Input!$B$12</f>
        <v>0</v>
      </c>
      <c r="AD301" s="40">
        <f>Data!AD302*Calculation!$B$15*Input!$B$12</f>
        <v>0</v>
      </c>
    </row>
    <row r="302" spans="1:30" x14ac:dyDescent="0.25">
      <c r="A302" s="39">
        <f>Data!A302</f>
        <v>299</v>
      </c>
      <c r="B302" s="40">
        <f>Data!B303</f>
        <v>299</v>
      </c>
      <c r="C302" s="40">
        <f>Data!C303*Calculation!$B$6</f>
        <v>0</v>
      </c>
      <c r="D302" s="40">
        <f>Data!D303*Calculation!$B$6</f>
        <v>1</v>
      </c>
      <c r="E302" s="40">
        <f>Data!E303*Calculation!$B$6</f>
        <v>0</v>
      </c>
      <c r="F302" s="40">
        <f>Data!F303*Calculation!$B$6</f>
        <v>0</v>
      </c>
      <c r="G302" s="40">
        <f>Data!G303*Calculation!$B$7</f>
        <v>0</v>
      </c>
      <c r="H302" s="40">
        <f>Data!H303*Calculation!$B$7</f>
        <v>0</v>
      </c>
      <c r="I302" s="40">
        <f>Data!I303*Calculation!$B$7</f>
        <v>0</v>
      </c>
      <c r="J302" s="40">
        <f>Data!J303*Calculation!$B$7</f>
        <v>0</v>
      </c>
      <c r="K302" s="40">
        <f>Data!K303*Calculation!$B$9</f>
        <v>1</v>
      </c>
      <c r="L302" s="40">
        <f>Data!L303*Calculation!$B$9</f>
        <v>0</v>
      </c>
      <c r="M302" s="40">
        <f>Data!M303*Calculation!$B$9</f>
        <v>0</v>
      </c>
      <c r="N302" s="40">
        <f>Data!N303*Calculation!$B$9</f>
        <v>1</v>
      </c>
      <c r="O302" s="40">
        <f>Data!O303*Calculation!$B$11</f>
        <v>0</v>
      </c>
      <c r="P302" s="40">
        <f>Data!P303*Calculation!$B$11</f>
        <v>0</v>
      </c>
      <c r="Q302" s="40">
        <f>Data!Q303*Calculation!$B$11</f>
        <v>0</v>
      </c>
      <c r="R302" s="40">
        <f>Data!R303*Calculation!$B$11</f>
        <v>0</v>
      </c>
      <c r="S302" s="40">
        <f>Data!S303*Calculation!$B$13</f>
        <v>3</v>
      </c>
      <c r="T302" s="40">
        <f>Data!T303*Calculation!$B$13</f>
        <v>3</v>
      </c>
      <c r="U302" s="40">
        <f>Data!U303*Calculation!$B$13</f>
        <v>0</v>
      </c>
      <c r="V302" s="40">
        <f>Data!V303*Calculation!$B$13</f>
        <v>0</v>
      </c>
      <c r="W302" s="40">
        <f>Data!W303</f>
        <v>1</v>
      </c>
      <c r="X302" s="40">
        <f>Data!X303</f>
        <v>1</v>
      </c>
      <c r="Y302" s="40">
        <f>Data!Y303</f>
        <v>0</v>
      </c>
      <c r="Z302" s="40">
        <f>Data!Z303</f>
        <v>0</v>
      </c>
      <c r="AA302" s="40">
        <f>Data!AA303*Calculation!$B$15*Input!$B$12</f>
        <v>15</v>
      </c>
      <c r="AB302" s="40">
        <f>Data!AB303*Calculation!$B$15*Input!$B$12</f>
        <v>15</v>
      </c>
      <c r="AC302" s="40">
        <f>Data!AC303*Calculation!$B$15*Input!$B$12</f>
        <v>0</v>
      </c>
      <c r="AD302" s="40">
        <f>Data!AD303*Calculation!$B$15*Input!$B$12</f>
        <v>0</v>
      </c>
    </row>
    <row r="303" spans="1:30" x14ac:dyDescent="0.25">
      <c r="A303" s="39">
        <f>Data!A303</f>
        <v>300</v>
      </c>
      <c r="B303" s="40">
        <f>Data!B304</f>
        <v>300</v>
      </c>
      <c r="C303" s="40">
        <f>Data!C304*Calculation!$B$6</f>
        <v>0</v>
      </c>
      <c r="D303" s="40">
        <f>Data!D304*Calculation!$B$6</f>
        <v>1</v>
      </c>
      <c r="E303" s="40">
        <f>Data!E304*Calculation!$B$6</f>
        <v>0</v>
      </c>
      <c r="F303" s="40">
        <f>Data!F304*Calculation!$B$6</f>
        <v>0</v>
      </c>
      <c r="G303" s="40">
        <f>Data!G304*Calculation!$B$7</f>
        <v>0</v>
      </c>
      <c r="H303" s="40">
        <f>Data!H304*Calculation!$B$7</f>
        <v>0</v>
      </c>
      <c r="I303" s="40">
        <f>Data!I304*Calculation!$B$7</f>
        <v>0</v>
      </c>
      <c r="J303" s="40">
        <f>Data!J304*Calculation!$B$7</f>
        <v>0</v>
      </c>
      <c r="K303" s="40">
        <f>Data!K304*Calculation!$B$9</f>
        <v>1</v>
      </c>
      <c r="L303" s="40">
        <f>Data!L304*Calculation!$B$9</f>
        <v>0</v>
      </c>
      <c r="M303" s="40">
        <f>Data!M304*Calculation!$B$9</f>
        <v>0</v>
      </c>
      <c r="N303" s="40">
        <f>Data!N304*Calculation!$B$9</f>
        <v>1</v>
      </c>
      <c r="O303" s="40">
        <f>Data!O304*Calculation!$B$11</f>
        <v>0</v>
      </c>
      <c r="P303" s="40">
        <f>Data!P304*Calculation!$B$11</f>
        <v>0</v>
      </c>
      <c r="Q303" s="40">
        <f>Data!Q304*Calculation!$B$11</f>
        <v>0</v>
      </c>
      <c r="R303" s="40">
        <f>Data!R304*Calculation!$B$11</f>
        <v>0</v>
      </c>
      <c r="S303" s="40">
        <f>Data!S304*Calculation!$B$13</f>
        <v>3</v>
      </c>
      <c r="T303" s="40">
        <f>Data!T304*Calculation!$B$13</f>
        <v>3</v>
      </c>
      <c r="U303" s="40">
        <f>Data!U304*Calculation!$B$13</f>
        <v>0</v>
      </c>
      <c r="V303" s="40">
        <f>Data!V304*Calculation!$B$13</f>
        <v>0</v>
      </c>
      <c r="W303" s="40">
        <f>Data!W304</f>
        <v>1</v>
      </c>
      <c r="X303" s="40">
        <f>Data!X304</f>
        <v>1</v>
      </c>
      <c r="Y303" s="40">
        <f>Data!Y304</f>
        <v>0</v>
      </c>
      <c r="Z303" s="40">
        <f>Data!Z304</f>
        <v>0</v>
      </c>
      <c r="AA303" s="40">
        <f>Data!AA304*Calculation!$B$15*Input!$B$12</f>
        <v>15</v>
      </c>
      <c r="AB303" s="40">
        <f>Data!AB304*Calculation!$B$15*Input!$B$12</f>
        <v>15</v>
      </c>
      <c r="AC303" s="40">
        <f>Data!AC304*Calculation!$B$15*Input!$B$12</f>
        <v>0</v>
      </c>
      <c r="AD303" s="40">
        <f>Data!AD304*Calculation!$B$15*Input!$B$12</f>
        <v>0</v>
      </c>
    </row>
    <row r="304" spans="1:30" x14ac:dyDescent="0.25">
      <c r="A304" s="39">
        <f>Data!A304</f>
        <v>301</v>
      </c>
      <c r="B304" s="40">
        <f>Data!B305</f>
        <v>301</v>
      </c>
      <c r="C304" s="40">
        <f>Data!C305*Calculation!$B$6</f>
        <v>0</v>
      </c>
      <c r="D304" s="40">
        <f>Data!D305*Calculation!$B$6</f>
        <v>1</v>
      </c>
      <c r="E304" s="40">
        <f>Data!E305*Calculation!$B$6</f>
        <v>0</v>
      </c>
      <c r="F304" s="40">
        <f>Data!F305*Calculation!$B$6</f>
        <v>0</v>
      </c>
      <c r="G304" s="40">
        <f>Data!G305*Calculation!$B$7</f>
        <v>0</v>
      </c>
      <c r="H304" s="40">
        <f>Data!H305*Calculation!$B$7</f>
        <v>0</v>
      </c>
      <c r="I304" s="40">
        <f>Data!I305*Calculation!$B$7</f>
        <v>0</v>
      </c>
      <c r="J304" s="40">
        <f>Data!J305*Calculation!$B$7</f>
        <v>0</v>
      </c>
      <c r="K304" s="40">
        <f>Data!K305*Calculation!$B$9</f>
        <v>1</v>
      </c>
      <c r="L304" s="40">
        <f>Data!L305*Calculation!$B$9</f>
        <v>0</v>
      </c>
      <c r="M304" s="40">
        <f>Data!M305*Calculation!$B$9</f>
        <v>0</v>
      </c>
      <c r="N304" s="40">
        <f>Data!N305*Calculation!$B$9</f>
        <v>1</v>
      </c>
      <c r="O304" s="40">
        <f>Data!O305*Calculation!$B$11</f>
        <v>0</v>
      </c>
      <c r="P304" s="40">
        <f>Data!P305*Calculation!$B$11</f>
        <v>0</v>
      </c>
      <c r="Q304" s="40">
        <f>Data!Q305*Calculation!$B$11</f>
        <v>0</v>
      </c>
      <c r="R304" s="40">
        <f>Data!R305*Calculation!$B$11</f>
        <v>0</v>
      </c>
      <c r="S304" s="40">
        <f>Data!S305*Calculation!$B$13</f>
        <v>3</v>
      </c>
      <c r="T304" s="40">
        <f>Data!T305*Calculation!$B$13</f>
        <v>3</v>
      </c>
      <c r="U304" s="40">
        <f>Data!U305*Calculation!$B$13</f>
        <v>0</v>
      </c>
      <c r="V304" s="40">
        <f>Data!V305*Calculation!$B$13</f>
        <v>0</v>
      </c>
      <c r="W304" s="40">
        <f>Data!W305</f>
        <v>1</v>
      </c>
      <c r="X304" s="40">
        <f>Data!X305</f>
        <v>1</v>
      </c>
      <c r="Y304" s="40">
        <f>Data!Y305</f>
        <v>0</v>
      </c>
      <c r="Z304" s="40">
        <f>Data!Z305</f>
        <v>0</v>
      </c>
      <c r="AA304" s="40">
        <f>Data!AA305*Calculation!$B$15*Input!$B$12</f>
        <v>15</v>
      </c>
      <c r="AB304" s="40">
        <f>Data!AB305*Calculation!$B$15*Input!$B$12</f>
        <v>15</v>
      </c>
      <c r="AC304" s="40">
        <f>Data!AC305*Calculation!$B$15*Input!$B$12</f>
        <v>0</v>
      </c>
      <c r="AD304" s="40">
        <f>Data!AD305*Calculation!$B$15*Input!$B$12</f>
        <v>0</v>
      </c>
    </row>
    <row r="305" spans="1:30" x14ac:dyDescent="0.25">
      <c r="A305" s="39">
        <f>Data!A305</f>
        <v>302</v>
      </c>
      <c r="B305" s="40">
        <f>Data!B306</f>
        <v>302</v>
      </c>
      <c r="C305" s="40">
        <f>Data!C306*Calculation!$B$6</f>
        <v>0</v>
      </c>
      <c r="D305" s="40">
        <f>Data!D306*Calculation!$B$6</f>
        <v>1</v>
      </c>
      <c r="E305" s="40">
        <f>Data!E306*Calculation!$B$6</f>
        <v>0</v>
      </c>
      <c r="F305" s="40">
        <f>Data!F306*Calculation!$B$6</f>
        <v>0</v>
      </c>
      <c r="G305" s="40">
        <f>Data!G306*Calculation!$B$7</f>
        <v>0</v>
      </c>
      <c r="H305" s="40">
        <f>Data!H306*Calculation!$B$7</f>
        <v>0</v>
      </c>
      <c r="I305" s="40">
        <f>Data!I306*Calculation!$B$7</f>
        <v>0</v>
      </c>
      <c r="J305" s="40">
        <f>Data!J306*Calculation!$B$7</f>
        <v>0</v>
      </c>
      <c r="K305" s="40">
        <f>Data!K306*Calculation!$B$9</f>
        <v>1</v>
      </c>
      <c r="L305" s="40">
        <f>Data!L306*Calculation!$B$9</f>
        <v>0</v>
      </c>
      <c r="M305" s="40">
        <f>Data!M306*Calculation!$B$9</f>
        <v>1</v>
      </c>
      <c r="N305" s="40">
        <f>Data!N306*Calculation!$B$9</f>
        <v>1</v>
      </c>
      <c r="O305" s="40">
        <f>Data!O306*Calculation!$B$11</f>
        <v>0</v>
      </c>
      <c r="P305" s="40">
        <f>Data!P306*Calculation!$B$11</f>
        <v>0</v>
      </c>
      <c r="Q305" s="40">
        <f>Data!Q306*Calculation!$B$11</f>
        <v>0</v>
      </c>
      <c r="R305" s="40">
        <f>Data!R306*Calculation!$B$11</f>
        <v>0</v>
      </c>
      <c r="S305" s="40">
        <f>Data!S306*Calculation!$B$13</f>
        <v>3</v>
      </c>
      <c r="T305" s="40">
        <f>Data!T306*Calculation!$B$13</f>
        <v>3</v>
      </c>
      <c r="U305" s="40">
        <f>Data!U306*Calculation!$B$13</f>
        <v>3</v>
      </c>
      <c r="V305" s="40">
        <f>Data!V306*Calculation!$B$13</f>
        <v>0</v>
      </c>
      <c r="W305" s="40">
        <f>Data!W306</f>
        <v>1</v>
      </c>
      <c r="X305" s="40">
        <f>Data!X306</f>
        <v>1</v>
      </c>
      <c r="Y305" s="40">
        <f>Data!Y306</f>
        <v>0</v>
      </c>
      <c r="Z305" s="40">
        <f>Data!Z306</f>
        <v>0</v>
      </c>
      <c r="AA305" s="40">
        <f>Data!AA306*Calculation!$B$15*Input!$B$12</f>
        <v>15</v>
      </c>
      <c r="AB305" s="40">
        <f>Data!AB306*Calculation!$B$15*Input!$B$12</f>
        <v>15</v>
      </c>
      <c r="AC305" s="40">
        <f>Data!AC306*Calculation!$B$15*Input!$B$12</f>
        <v>0</v>
      </c>
      <c r="AD305" s="40">
        <f>Data!AD306*Calculation!$B$15*Input!$B$12</f>
        <v>0</v>
      </c>
    </row>
    <row r="306" spans="1:30" x14ac:dyDescent="0.25">
      <c r="A306" s="39">
        <f>Data!A306</f>
        <v>303</v>
      </c>
      <c r="B306" s="40">
        <f>Data!B307</f>
        <v>303</v>
      </c>
      <c r="C306" s="40">
        <f>Data!C307*Calculation!$B$6</f>
        <v>0</v>
      </c>
      <c r="D306" s="40">
        <f>Data!D307*Calculation!$B$6</f>
        <v>1</v>
      </c>
      <c r="E306" s="40">
        <f>Data!E307*Calculation!$B$6</f>
        <v>0</v>
      </c>
      <c r="F306" s="40">
        <f>Data!F307*Calculation!$B$6</f>
        <v>0</v>
      </c>
      <c r="G306" s="40">
        <f>Data!G307*Calculation!$B$7</f>
        <v>0</v>
      </c>
      <c r="H306" s="40">
        <f>Data!H307*Calculation!$B$7</f>
        <v>0</v>
      </c>
      <c r="I306" s="40">
        <f>Data!I307*Calculation!$B$7</f>
        <v>0</v>
      </c>
      <c r="J306" s="40">
        <f>Data!J307*Calculation!$B$7</f>
        <v>0</v>
      </c>
      <c r="K306" s="40">
        <f>Data!K307*Calculation!$B$9</f>
        <v>1</v>
      </c>
      <c r="L306" s="40">
        <f>Data!L307*Calculation!$B$9</f>
        <v>0</v>
      </c>
      <c r="M306" s="40">
        <f>Data!M307*Calculation!$B$9</f>
        <v>0</v>
      </c>
      <c r="N306" s="40">
        <f>Data!N307*Calculation!$B$9</f>
        <v>1</v>
      </c>
      <c r="O306" s="40">
        <f>Data!O307*Calculation!$B$11</f>
        <v>0</v>
      </c>
      <c r="P306" s="40">
        <f>Data!P307*Calculation!$B$11</f>
        <v>0</v>
      </c>
      <c r="Q306" s="40">
        <f>Data!Q307*Calculation!$B$11</f>
        <v>0</v>
      </c>
      <c r="R306" s="40">
        <f>Data!R307*Calculation!$B$11</f>
        <v>0</v>
      </c>
      <c r="S306" s="40">
        <f>Data!S307*Calculation!$B$13</f>
        <v>3</v>
      </c>
      <c r="T306" s="40">
        <f>Data!T307*Calculation!$B$13</f>
        <v>3</v>
      </c>
      <c r="U306" s="40">
        <f>Data!U307*Calculation!$B$13</f>
        <v>0</v>
      </c>
      <c r="V306" s="40">
        <f>Data!V307*Calculation!$B$13</f>
        <v>0</v>
      </c>
      <c r="W306" s="40">
        <f>Data!W307</f>
        <v>1</v>
      </c>
      <c r="X306" s="40">
        <f>Data!X307</f>
        <v>1</v>
      </c>
      <c r="Y306" s="40">
        <f>Data!Y307</f>
        <v>0</v>
      </c>
      <c r="Z306" s="40">
        <f>Data!Z307</f>
        <v>0</v>
      </c>
      <c r="AA306" s="40">
        <f>Data!AA307*Calculation!$B$15*Input!$B$12</f>
        <v>15</v>
      </c>
      <c r="AB306" s="40">
        <f>Data!AB307*Calculation!$B$15*Input!$B$12</f>
        <v>15</v>
      </c>
      <c r="AC306" s="40">
        <f>Data!AC307*Calculation!$B$15*Input!$B$12</f>
        <v>0</v>
      </c>
      <c r="AD306" s="40">
        <f>Data!AD307*Calculation!$B$15*Input!$B$12</f>
        <v>0</v>
      </c>
    </row>
    <row r="307" spans="1:30" x14ac:dyDescent="0.25">
      <c r="A307" s="39">
        <f>Data!A307</f>
        <v>304</v>
      </c>
      <c r="B307" s="40">
        <f>Data!B308</f>
        <v>304</v>
      </c>
      <c r="C307" s="40">
        <f>Data!C308*Calculation!$B$6</f>
        <v>0</v>
      </c>
      <c r="D307" s="40">
        <f>Data!D308*Calculation!$B$6</f>
        <v>1</v>
      </c>
      <c r="E307" s="40">
        <f>Data!E308*Calculation!$B$6</f>
        <v>0</v>
      </c>
      <c r="F307" s="40">
        <f>Data!F308*Calculation!$B$6</f>
        <v>0</v>
      </c>
      <c r="G307" s="40">
        <f>Data!G308*Calculation!$B$7</f>
        <v>0</v>
      </c>
      <c r="H307" s="40">
        <f>Data!H308*Calculation!$B$7</f>
        <v>0</v>
      </c>
      <c r="I307" s="40">
        <f>Data!I308*Calculation!$B$7</f>
        <v>0</v>
      </c>
      <c r="J307" s="40">
        <f>Data!J308*Calculation!$B$7</f>
        <v>0</v>
      </c>
      <c r="K307" s="40">
        <f>Data!K308*Calculation!$B$9</f>
        <v>1</v>
      </c>
      <c r="L307" s="40">
        <f>Data!L308*Calculation!$B$9</f>
        <v>0</v>
      </c>
      <c r="M307" s="40">
        <f>Data!M308*Calculation!$B$9</f>
        <v>0</v>
      </c>
      <c r="N307" s="40">
        <f>Data!N308*Calculation!$B$9</f>
        <v>1</v>
      </c>
      <c r="O307" s="40">
        <f>Data!O308*Calculation!$B$11</f>
        <v>0</v>
      </c>
      <c r="P307" s="40">
        <f>Data!P308*Calculation!$B$11</f>
        <v>0</v>
      </c>
      <c r="Q307" s="40">
        <f>Data!Q308*Calculation!$B$11</f>
        <v>0</v>
      </c>
      <c r="R307" s="40">
        <f>Data!R308*Calculation!$B$11</f>
        <v>0</v>
      </c>
      <c r="S307" s="40">
        <f>Data!S308*Calculation!$B$13</f>
        <v>3</v>
      </c>
      <c r="T307" s="40">
        <f>Data!T308*Calculation!$B$13</f>
        <v>3</v>
      </c>
      <c r="U307" s="40">
        <f>Data!U308*Calculation!$B$13</f>
        <v>0</v>
      </c>
      <c r="V307" s="40">
        <f>Data!V308*Calculation!$B$13</f>
        <v>0</v>
      </c>
      <c r="W307" s="40">
        <f>Data!W308</f>
        <v>1</v>
      </c>
      <c r="X307" s="40">
        <f>Data!X308</f>
        <v>1</v>
      </c>
      <c r="Y307" s="40">
        <f>Data!Y308</f>
        <v>0</v>
      </c>
      <c r="Z307" s="40">
        <f>Data!Z308</f>
        <v>0</v>
      </c>
      <c r="AA307" s="40">
        <f>Data!AA308*Calculation!$B$15*Input!$B$12</f>
        <v>15</v>
      </c>
      <c r="AB307" s="40">
        <f>Data!AB308*Calculation!$B$15*Input!$B$12</f>
        <v>15</v>
      </c>
      <c r="AC307" s="40">
        <f>Data!AC308*Calculation!$B$15*Input!$B$12</f>
        <v>0</v>
      </c>
      <c r="AD307" s="40">
        <f>Data!AD308*Calculation!$B$15*Input!$B$12</f>
        <v>0</v>
      </c>
    </row>
    <row r="308" spans="1:30" x14ac:dyDescent="0.25">
      <c r="A308" s="39">
        <f>Data!A308</f>
        <v>305</v>
      </c>
      <c r="B308" s="40">
        <f>Data!B309</f>
        <v>305</v>
      </c>
      <c r="C308" s="40">
        <f>Data!C309*Calculation!$B$6</f>
        <v>0</v>
      </c>
      <c r="D308" s="40">
        <f>Data!D309*Calculation!$B$6</f>
        <v>1</v>
      </c>
      <c r="E308" s="40">
        <f>Data!E309*Calculation!$B$6</f>
        <v>1</v>
      </c>
      <c r="F308" s="40">
        <f>Data!F309*Calculation!$B$6</f>
        <v>0</v>
      </c>
      <c r="G308" s="40">
        <f>Data!G309*Calculation!$B$7</f>
        <v>0</v>
      </c>
      <c r="H308" s="40">
        <f>Data!H309*Calculation!$B$7</f>
        <v>0</v>
      </c>
      <c r="I308" s="40">
        <f>Data!I309*Calculation!$B$7</f>
        <v>0</v>
      </c>
      <c r="J308" s="40">
        <f>Data!J309*Calculation!$B$7</f>
        <v>0</v>
      </c>
      <c r="K308" s="40">
        <f>Data!K309*Calculation!$B$9</f>
        <v>1</v>
      </c>
      <c r="L308" s="40">
        <f>Data!L309*Calculation!$B$9</f>
        <v>0</v>
      </c>
      <c r="M308" s="40">
        <f>Data!M309*Calculation!$B$9</f>
        <v>0</v>
      </c>
      <c r="N308" s="40">
        <f>Data!N309*Calculation!$B$9</f>
        <v>1</v>
      </c>
      <c r="O308" s="40">
        <f>Data!O309*Calculation!$B$11</f>
        <v>0</v>
      </c>
      <c r="P308" s="40">
        <f>Data!P309*Calculation!$B$11</f>
        <v>0</v>
      </c>
      <c r="Q308" s="40">
        <f>Data!Q309*Calculation!$B$11</f>
        <v>0</v>
      </c>
      <c r="R308" s="40">
        <f>Data!R309*Calculation!$B$11</f>
        <v>0</v>
      </c>
      <c r="S308" s="40">
        <f>Data!S309*Calculation!$B$13</f>
        <v>3</v>
      </c>
      <c r="T308" s="40">
        <f>Data!T309*Calculation!$B$13</f>
        <v>3</v>
      </c>
      <c r="U308" s="40">
        <f>Data!U309*Calculation!$B$13</f>
        <v>0</v>
      </c>
      <c r="V308" s="40">
        <f>Data!V309*Calculation!$B$13</f>
        <v>3</v>
      </c>
      <c r="W308" s="40">
        <f>Data!W309</f>
        <v>1</v>
      </c>
      <c r="X308" s="40">
        <f>Data!X309</f>
        <v>1</v>
      </c>
      <c r="Y308" s="40">
        <f>Data!Y309</f>
        <v>1</v>
      </c>
      <c r="Z308" s="40">
        <f>Data!Z309</f>
        <v>0</v>
      </c>
      <c r="AA308" s="40">
        <f>Data!AA309*Calculation!$B$15</f>
        <v>15</v>
      </c>
      <c r="AB308" s="40">
        <f>Data!AB309*Calculation!$B$15</f>
        <v>15</v>
      </c>
      <c r="AC308" s="40">
        <f>Data!AC309*Calculation!$B$15</f>
        <v>15</v>
      </c>
      <c r="AD308" s="40">
        <f>Data!AD309*Calculation!$B$15</f>
        <v>0</v>
      </c>
    </row>
    <row r="309" spans="1:30" x14ac:dyDescent="0.25">
      <c r="A309" s="39">
        <f>Data!A309</f>
        <v>306</v>
      </c>
      <c r="B309" s="40">
        <f>Data!B310</f>
        <v>306</v>
      </c>
      <c r="C309" s="40">
        <f>Data!C310*Calculation!$B$6</f>
        <v>0</v>
      </c>
      <c r="D309" s="40">
        <f>Data!D310*Calculation!$B$6</f>
        <v>1</v>
      </c>
      <c r="E309" s="40">
        <f>Data!E310*Calculation!$B$6</f>
        <v>0</v>
      </c>
      <c r="F309" s="40">
        <f>Data!F310*Calculation!$B$6</f>
        <v>0</v>
      </c>
      <c r="G309" s="40">
        <f>Data!G310*Calculation!$B$7</f>
        <v>0</v>
      </c>
      <c r="H309" s="40">
        <f>Data!H310*Calculation!$B$7</f>
        <v>0</v>
      </c>
      <c r="I309" s="40">
        <f>Data!I310*Calculation!$B$7</f>
        <v>0</v>
      </c>
      <c r="J309" s="40">
        <f>Data!J310*Calculation!$B$7</f>
        <v>0</v>
      </c>
      <c r="K309" s="40">
        <f>Data!K310*Calculation!$B$9</f>
        <v>1</v>
      </c>
      <c r="L309" s="40">
        <f>Data!L310*Calculation!$B$9</f>
        <v>0</v>
      </c>
      <c r="M309" s="40">
        <f>Data!M310*Calculation!$B$9</f>
        <v>0</v>
      </c>
      <c r="N309" s="40">
        <f>Data!N310*Calculation!$B$9</f>
        <v>1</v>
      </c>
      <c r="O309" s="40">
        <f>Data!O310*Calculation!$B$11</f>
        <v>0</v>
      </c>
      <c r="P309" s="40">
        <f>Data!P310*Calculation!$B$11</f>
        <v>0</v>
      </c>
      <c r="Q309" s="40">
        <f>Data!Q310*Calculation!$B$11</f>
        <v>0</v>
      </c>
      <c r="R309" s="40">
        <f>Data!R310*Calculation!$B$11</f>
        <v>0</v>
      </c>
      <c r="S309" s="40">
        <f>Data!S310*Calculation!$B$13</f>
        <v>3</v>
      </c>
      <c r="T309" s="40">
        <f>Data!T310*Calculation!$B$13</f>
        <v>3</v>
      </c>
      <c r="U309" s="40">
        <f>Data!U310*Calculation!$B$13</f>
        <v>0</v>
      </c>
      <c r="V309" s="40">
        <f>Data!V310*Calculation!$B$13</f>
        <v>0</v>
      </c>
      <c r="W309" s="40">
        <f>Data!W310</f>
        <v>1</v>
      </c>
      <c r="X309" s="40">
        <f>Data!X310</f>
        <v>1</v>
      </c>
      <c r="Y309" s="40">
        <f>Data!Y310</f>
        <v>0</v>
      </c>
      <c r="Z309" s="40">
        <f>Data!Z310</f>
        <v>0</v>
      </c>
      <c r="AA309" s="40">
        <f>Data!AA310*Calculation!$B$15</f>
        <v>15</v>
      </c>
      <c r="AB309" s="40">
        <f>Data!AB310*Calculation!$B$15</f>
        <v>15</v>
      </c>
      <c r="AC309" s="40">
        <f>Data!AC310*Calculation!$B$15</f>
        <v>0</v>
      </c>
      <c r="AD309" s="40">
        <f>Data!AD310*Calculation!$B$15</f>
        <v>0</v>
      </c>
    </row>
    <row r="310" spans="1:30" x14ac:dyDescent="0.25">
      <c r="A310" s="39">
        <f>Data!A310</f>
        <v>307</v>
      </c>
      <c r="B310" s="40">
        <f>Data!B311</f>
        <v>307</v>
      </c>
      <c r="C310" s="40">
        <f>Data!C311*Calculation!$B$6</f>
        <v>0</v>
      </c>
      <c r="D310" s="40">
        <f>Data!D311*Calculation!$B$6</f>
        <v>1</v>
      </c>
      <c r="E310" s="40">
        <f>Data!E311*Calculation!$B$6</f>
        <v>0</v>
      </c>
      <c r="F310" s="40">
        <f>Data!F311*Calculation!$B$6</f>
        <v>0</v>
      </c>
      <c r="G310" s="40">
        <f>Data!G311*Calculation!$B$7</f>
        <v>0</v>
      </c>
      <c r="H310" s="40">
        <f>Data!H311*Calculation!$B$7</f>
        <v>0</v>
      </c>
      <c r="I310" s="40">
        <f>Data!I311*Calculation!$B$7</f>
        <v>0</v>
      </c>
      <c r="J310" s="40">
        <f>Data!J311*Calculation!$B$7</f>
        <v>0</v>
      </c>
      <c r="K310" s="40">
        <f>Data!K311*Calculation!$B$9</f>
        <v>1</v>
      </c>
      <c r="L310" s="40">
        <f>Data!L311*Calculation!$B$9</f>
        <v>0</v>
      </c>
      <c r="M310" s="40">
        <f>Data!M311*Calculation!$B$9</f>
        <v>0</v>
      </c>
      <c r="N310" s="40">
        <f>Data!N311*Calculation!$B$9</f>
        <v>1</v>
      </c>
      <c r="O310" s="40">
        <f>Data!O311*Calculation!$B$11</f>
        <v>0</v>
      </c>
      <c r="P310" s="40">
        <f>Data!P311*Calculation!$B$11</f>
        <v>0</v>
      </c>
      <c r="Q310" s="40">
        <f>Data!Q311*Calculation!$B$11</f>
        <v>0</v>
      </c>
      <c r="R310" s="40">
        <f>Data!R311*Calculation!$B$11</f>
        <v>0</v>
      </c>
      <c r="S310" s="40">
        <f>Data!S311*Calculation!$B$13</f>
        <v>3</v>
      </c>
      <c r="T310" s="40">
        <f>Data!T311*Calculation!$B$13</f>
        <v>3</v>
      </c>
      <c r="U310" s="40">
        <f>Data!U311*Calculation!$B$13</f>
        <v>0</v>
      </c>
      <c r="V310" s="40">
        <f>Data!V311*Calculation!$B$13</f>
        <v>0</v>
      </c>
      <c r="W310" s="40">
        <f>Data!W311</f>
        <v>1</v>
      </c>
      <c r="X310" s="40">
        <f>Data!X311</f>
        <v>1</v>
      </c>
      <c r="Y310" s="40">
        <f>Data!Y311</f>
        <v>0</v>
      </c>
      <c r="Z310" s="40">
        <f>Data!Z311</f>
        <v>0</v>
      </c>
      <c r="AA310" s="40">
        <f>Data!AA311*Calculation!$B$15</f>
        <v>15</v>
      </c>
      <c r="AB310" s="40">
        <f>Data!AB311*Calculation!$B$15</f>
        <v>15</v>
      </c>
      <c r="AC310" s="40">
        <f>Data!AC311*Calculation!$B$15</f>
        <v>0</v>
      </c>
      <c r="AD310" s="40">
        <f>Data!AD311*Calculation!$B$15</f>
        <v>0</v>
      </c>
    </row>
    <row r="311" spans="1:30" x14ac:dyDescent="0.25">
      <c r="A311" s="39">
        <f>Data!A311</f>
        <v>308</v>
      </c>
      <c r="B311" s="40">
        <f>Data!B312</f>
        <v>308</v>
      </c>
      <c r="C311" s="40">
        <f>Data!C312*Calculation!$B$6</f>
        <v>0</v>
      </c>
      <c r="D311" s="40">
        <f>Data!D312*Calculation!$B$6</f>
        <v>1</v>
      </c>
      <c r="E311" s="40">
        <f>Data!E312*Calculation!$B$6</f>
        <v>0</v>
      </c>
      <c r="F311" s="40">
        <f>Data!F312*Calculation!$B$6</f>
        <v>0</v>
      </c>
      <c r="G311" s="40">
        <f>Data!G312*Calculation!$B$7</f>
        <v>0</v>
      </c>
      <c r="H311" s="40">
        <f>Data!H312*Calculation!$B$7</f>
        <v>0</v>
      </c>
      <c r="I311" s="40">
        <f>Data!I312*Calculation!$B$7</f>
        <v>0</v>
      </c>
      <c r="J311" s="40">
        <f>Data!J312*Calculation!$B$7</f>
        <v>0</v>
      </c>
      <c r="K311" s="40">
        <f>Data!K312*Calculation!$B$9</f>
        <v>1</v>
      </c>
      <c r="L311" s="40">
        <f>Data!L312*Calculation!$B$9</f>
        <v>0</v>
      </c>
      <c r="M311" s="40">
        <f>Data!M312*Calculation!$B$9</f>
        <v>0</v>
      </c>
      <c r="N311" s="40">
        <f>Data!N312*Calculation!$B$9</f>
        <v>1</v>
      </c>
      <c r="O311" s="40">
        <f>Data!O312*Calculation!$B$11</f>
        <v>0</v>
      </c>
      <c r="P311" s="40">
        <f>Data!P312*Calculation!$B$11</f>
        <v>0</v>
      </c>
      <c r="Q311" s="40">
        <f>Data!Q312*Calculation!$B$11</f>
        <v>0</v>
      </c>
      <c r="R311" s="40">
        <f>Data!R312*Calculation!$B$11</f>
        <v>0</v>
      </c>
      <c r="S311" s="40">
        <f>Data!S312*Calculation!$B$13</f>
        <v>3</v>
      </c>
      <c r="T311" s="40">
        <f>Data!T312*Calculation!$B$13</f>
        <v>3</v>
      </c>
      <c r="U311" s="40">
        <f>Data!U312*Calculation!$B$13</f>
        <v>0</v>
      </c>
      <c r="V311" s="40">
        <f>Data!V312*Calculation!$B$13</f>
        <v>0</v>
      </c>
      <c r="W311" s="40">
        <f>Data!W312</f>
        <v>1</v>
      </c>
      <c r="X311" s="40">
        <f>Data!X312</f>
        <v>1</v>
      </c>
      <c r="Y311" s="40">
        <f>Data!Y312</f>
        <v>0</v>
      </c>
      <c r="Z311" s="40">
        <f>Data!Z312</f>
        <v>0</v>
      </c>
      <c r="AA311" s="40">
        <f>Data!AA312*Calculation!$B$15</f>
        <v>15</v>
      </c>
      <c r="AB311" s="40">
        <f>Data!AB312*Calculation!$B$15</f>
        <v>15</v>
      </c>
      <c r="AC311" s="40">
        <f>Data!AC312*Calculation!$B$15</f>
        <v>0</v>
      </c>
      <c r="AD311" s="40">
        <f>Data!AD312*Calculation!$B$15</f>
        <v>0</v>
      </c>
    </row>
    <row r="312" spans="1:30" x14ac:dyDescent="0.25">
      <c r="A312" s="39">
        <f>Data!A312</f>
        <v>309</v>
      </c>
      <c r="B312" s="40">
        <f>Data!B313</f>
        <v>309</v>
      </c>
      <c r="C312" s="40">
        <f>Data!C313*Calculation!$B$6</f>
        <v>0</v>
      </c>
      <c r="D312" s="40">
        <f>Data!D313*Calculation!$B$6</f>
        <v>1</v>
      </c>
      <c r="E312" s="40">
        <f>Data!E313*Calculation!$B$6</f>
        <v>0</v>
      </c>
      <c r="F312" s="40">
        <f>Data!F313*Calculation!$B$6</f>
        <v>0</v>
      </c>
      <c r="G312" s="40">
        <f>Data!G313*Calculation!$B$7</f>
        <v>0</v>
      </c>
      <c r="H312" s="40">
        <f>Data!H313*Calculation!$B$7</f>
        <v>0</v>
      </c>
      <c r="I312" s="40">
        <f>Data!I313*Calculation!$B$7</f>
        <v>0</v>
      </c>
      <c r="J312" s="40">
        <f>Data!J313*Calculation!$B$7</f>
        <v>0</v>
      </c>
      <c r="K312" s="40">
        <f>Data!K313*Calculation!$B$9</f>
        <v>1</v>
      </c>
      <c r="L312" s="40">
        <f>Data!L313*Calculation!$B$9</f>
        <v>0</v>
      </c>
      <c r="M312" s="40">
        <f>Data!M313*Calculation!$B$9</f>
        <v>1</v>
      </c>
      <c r="N312" s="40">
        <f>Data!N313*Calculation!$B$9</f>
        <v>1</v>
      </c>
      <c r="O312" s="40">
        <f>Data!O313*Calculation!$B$11</f>
        <v>0</v>
      </c>
      <c r="P312" s="40">
        <f>Data!P313*Calculation!$B$11</f>
        <v>0</v>
      </c>
      <c r="Q312" s="40">
        <f>Data!Q313*Calculation!$B$11</f>
        <v>0</v>
      </c>
      <c r="R312" s="40">
        <f>Data!R313*Calculation!$B$11</f>
        <v>0</v>
      </c>
      <c r="S312" s="40">
        <f>Data!S313*Calculation!$B$13</f>
        <v>3</v>
      </c>
      <c r="T312" s="40">
        <f>Data!T313*Calculation!$B$13</f>
        <v>3</v>
      </c>
      <c r="U312" s="40">
        <f>Data!U313*Calculation!$B$13</f>
        <v>3</v>
      </c>
      <c r="V312" s="40">
        <f>Data!V313*Calculation!$B$13</f>
        <v>0</v>
      </c>
      <c r="W312" s="40">
        <f>Data!W313</f>
        <v>1</v>
      </c>
      <c r="X312" s="40">
        <f>Data!X313</f>
        <v>1</v>
      </c>
      <c r="Y312" s="40">
        <f>Data!Y313</f>
        <v>0</v>
      </c>
      <c r="Z312" s="40">
        <f>Data!Z313</f>
        <v>0</v>
      </c>
      <c r="AA312" s="40">
        <f>Data!AA313*Calculation!$B$15</f>
        <v>15</v>
      </c>
      <c r="AB312" s="40">
        <f>Data!AB313*Calculation!$B$15</f>
        <v>15</v>
      </c>
      <c r="AC312" s="40">
        <f>Data!AC313*Calculation!$B$15</f>
        <v>0</v>
      </c>
      <c r="AD312" s="40">
        <f>Data!AD313*Calculation!$B$15</f>
        <v>0</v>
      </c>
    </row>
    <row r="313" spans="1:30" x14ac:dyDescent="0.25">
      <c r="A313" s="39">
        <f>Data!A313</f>
        <v>310</v>
      </c>
      <c r="B313" s="40">
        <f>Data!B314</f>
        <v>310</v>
      </c>
      <c r="C313" s="40">
        <f>Data!C314*Calculation!$B$6</f>
        <v>0</v>
      </c>
      <c r="D313" s="40">
        <f>Data!D314*Calculation!$B$6</f>
        <v>1</v>
      </c>
      <c r="E313" s="40">
        <f>Data!E314*Calculation!$B$6</f>
        <v>0</v>
      </c>
      <c r="F313" s="40">
        <f>Data!F314*Calculation!$B$6</f>
        <v>0</v>
      </c>
      <c r="G313" s="40">
        <f>Data!G314*Calculation!$B$7</f>
        <v>0</v>
      </c>
      <c r="H313" s="40">
        <f>Data!H314*Calculation!$B$7</f>
        <v>0</v>
      </c>
      <c r="I313" s="40">
        <f>Data!I314*Calculation!$B$7</f>
        <v>0</v>
      </c>
      <c r="J313" s="40">
        <f>Data!J314*Calculation!$B$7</f>
        <v>0</v>
      </c>
      <c r="K313" s="40">
        <f>Data!K314*Calculation!$B$9</f>
        <v>1</v>
      </c>
      <c r="L313" s="40">
        <f>Data!L314*Calculation!$B$9</f>
        <v>0</v>
      </c>
      <c r="M313" s="40">
        <f>Data!M314*Calculation!$B$9</f>
        <v>0</v>
      </c>
      <c r="N313" s="40">
        <f>Data!N314*Calculation!$B$9</f>
        <v>1</v>
      </c>
      <c r="O313" s="40">
        <f>Data!O314*Calculation!$B$11</f>
        <v>0</v>
      </c>
      <c r="P313" s="40">
        <f>Data!P314*Calculation!$B$11</f>
        <v>0</v>
      </c>
      <c r="Q313" s="40">
        <f>Data!Q314*Calculation!$B$11</f>
        <v>0</v>
      </c>
      <c r="R313" s="40">
        <f>Data!R314*Calculation!$B$11</f>
        <v>0</v>
      </c>
      <c r="S313" s="40">
        <f>Data!S314*Calculation!$B$13</f>
        <v>3</v>
      </c>
      <c r="T313" s="40">
        <f>Data!T314*Calculation!$B$13</f>
        <v>3</v>
      </c>
      <c r="U313" s="40">
        <f>Data!U314*Calculation!$B$13</f>
        <v>0</v>
      </c>
      <c r="V313" s="40">
        <f>Data!V314*Calculation!$B$13</f>
        <v>0</v>
      </c>
      <c r="W313" s="40">
        <f>Data!W314</f>
        <v>1</v>
      </c>
      <c r="X313" s="40">
        <f>Data!X314</f>
        <v>1</v>
      </c>
      <c r="Y313" s="40">
        <f>Data!Y314</f>
        <v>0</v>
      </c>
      <c r="Z313" s="40">
        <f>Data!Z314</f>
        <v>0</v>
      </c>
      <c r="AA313" s="40">
        <f>Data!AA314*Calculation!$B$15</f>
        <v>15</v>
      </c>
      <c r="AB313" s="40">
        <f>Data!AB314*Calculation!$B$15</f>
        <v>15</v>
      </c>
      <c r="AC313" s="40">
        <f>Data!AC314*Calculation!$B$15</f>
        <v>0</v>
      </c>
      <c r="AD313" s="40">
        <f>Data!AD314*Calculation!$B$15</f>
        <v>0</v>
      </c>
    </row>
    <row r="314" spans="1:30" x14ac:dyDescent="0.25">
      <c r="A314" s="39">
        <f>Data!A314</f>
        <v>311</v>
      </c>
      <c r="B314" s="40">
        <f>Data!B315</f>
        <v>311</v>
      </c>
      <c r="C314" s="40">
        <f>Data!C315*Calculation!$B$6</f>
        <v>0</v>
      </c>
      <c r="D314" s="40">
        <f>Data!D315*Calculation!$B$6</f>
        <v>1</v>
      </c>
      <c r="E314" s="40">
        <f>Data!E315*Calculation!$B$6</f>
        <v>0</v>
      </c>
      <c r="F314" s="40">
        <f>Data!F315*Calculation!$B$6</f>
        <v>0</v>
      </c>
      <c r="G314" s="40">
        <f>Data!G315*Calculation!$B$7</f>
        <v>0</v>
      </c>
      <c r="H314" s="40">
        <f>Data!H315*Calculation!$B$7</f>
        <v>0</v>
      </c>
      <c r="I314" s="40">
        <f>Data!I315*Calculation!$B$7</f>
        <v>0</v>
      </c>
      <c r="J314" s="40">
        <f>Data!J315*Calculation!$B$7</f>
        <v>0</v>
      </c>
      <c r="K314" s="40">
        <f>Data!K315*Calculation!$B$9</f>
        <v>1</v>
      </c>
      <c r="L314" s="40">
        <f>Data!L315*Calculation!$B$9</f>
        <v>0</v>
      </c>
      <c r="M314" s="40">
        <f>Data!M315*Calculation!$B$9</f>
        <v>0</v>
      </c>
      <c r="N314" s="40">
        <f>Data!N315*Calculation!$B$9</f>
        <v>1</v>
      </c>
      <c r="O314" s="40">
        <f>Data!O315*Calculation!$B$11</f>
        <v>0</v>
      </c>
      <c r="P314" s="40">
        <f>Data!P315*Calculation!$B$11</f>
        <v>0</v>
      </c>
      <c r="Q314" s="40">
        <f>Data!Q315*Calculation!$B$11</f>
        <v>0</v>
      </c>
      <c r="R314" s="40">
        <f>Data!R315*Calculation!$B$11</f>
        <v>0</v>
      </c>
      <c r="S314" s="40">
        <f>Data!S315*Calculation!$B$13</f>
        <v>3</v>
      </c>
      <c r="T314" s="40">
        <f>Data!T315*Calculation!$B$13</f>
        <v>3</v>
      </c>
      <c r="U314" s="40">
        <f>Data!U315*Calculation!$B$13</f>
        <v>0</v>
      </c>
      <c r="V314" s="40">
        <f>Data!V315*Calculation!$B$13</f>
        <v>0</v>
      </c>
      <c r="W314" s="40">
        <f>Data!W315</f>
        <v>1</v>
      </c>
      <c r="X314" s="40">
        <f>Data!X315</f>
        <v>1</v>
      </c>
      <c r="Y314" s="40">
        <f>Data!Y315</f>
        <v>0</v>
      </c>
      <c r="Z314" s="40">
        <f>Data!Z315</f>
        <v>0</v>
      </c>
      <c r="AA314" s="40">
        <f>Data!AA315*Calculation!$B$15</f>
        <v>15</v>
      </c>
      <c r="AB314" s="40">
        <f>Data!AB315*Calculation!$B$15</f>
        <v>15</v>
      </c>
      <c r="AC314" s="40">
        <f>Data!AC315*Calculation!$B$15</f>
        <v>0</v>
      </c>
      <c r="AD314" s="40">
        <f>Data!AD315*Calculation!$B$15</f>
        <v>0</v>
      </c>
    </row>
    <row r="315" spans="1:30" x14ac:dyDescent="0.25">
      <c r="A315" s="39">
        <f>Data!A315</f>
        <v>312</v>
      </c>
      <c r="B315" s="40">
        <f>Data!B316</f>
        <v>312</v>
      </c>
      <c r="C315" s="40">
        <f>Data!C316*Calculation!$B$6</f>
        <v>0</v>
      </c>
      <c r="D315" s="40">
        <f>Data!D316*Calculation!$B$6</f>
        <v>1</v>
      </c>
      <c r="E315" s="40">
        <f>Data!E316*Calculation!$B$6</f>
        <v>0</v>
      </c>
      <c r="F315" s="40">
        <f>Data!F316*Calculation!$B$6</f>
        <v>0</v>
      </c>
      <c r="G315" s="40">
        <f>Data!G316*Calculation!$B$7</f>
        <v>0</v>
      </c>
      <c r="H315" s="40">
        <f>Data!H316*Calculation!$B$7</f>
        <v>0</v>
      </c>
      <c r="I315" s="40">
        <f>Data!I316*Calculation!$B$7</f>
        <v>0</v>
      </c>
      <c r="J315" s="40">
        <f>Data!J316*Calculation!$B$7</f>
        <v>0</v>
      </c>
      <c r="K315" s="40">
        <f>Data!K316*Calculation!$B$9</f>
        <v>1</v>
      </c>
      <c r="L315" s="40">
        <f>Data!L316*Calculation!$B$9</f>
        <v>0</v>
      </c>
      <c r="M315" s="40">
        <f>Data!M316*Calculation!$B$9</f>
        <v>0</v>
      </c>
      <c r="N315" s="40">
        <f>Data!N316*Calculation!$B$9</f>
        <v>1</v>
      </c>
      <c r="O315" s="40">
        <f>Data!O316*Calculation!$B$11</f>
        <v>0</v>
      </c>
      <c r="P315" s="40">
        <f>Data!P316*Calculation!$B$11</f>
        <v>0</v>
      </c>
      <c r="Q315" s="40">
        <f>Data!Q316*Calculation!$B$11</f>
        <v>0</v>
      </c>
      <c r="R315" s="40">
        <f>Data!R316*Calculation!$B$11</f>
        <v>0</v>
      </c>
      <c r="S315" s="40">
        <f>Data!S316*Calculation!$B$13</f>
        <v>3</v>
      </c>
      <c r="T315" s="40">
        <f>Data!T316*Calculation!$B$13</f>
        <v>3</v>
      </c>
      <c r="U315" s="40">
        <f>Data!U316*Calculation!$B$13</f>
        <v>0</v>
      </c>
      <c r="V315" s="40">
        <f>Data!V316*Calculation!$B$13</f>
        <v>0</v>
      </c>
      <c r="W315" s="40">
        <f>Data!W316</f>
        <v>1</v>
      </c>
      <c r="X315" s="40">
        <f>Data!X316</f>
        <v>1</v>
      </c>
      <c r="Y315" s="40">
        <f>Data!Y316</f>
        <v>0</v>
      </c>
      <c r="Z315" s="40">
        <f>Data!Z316</f>
        <v>0</v>
      </c>
      <c r="AA315" s="40">
        <f>Data!AA316*Calculation!$B$15</f>
        <v>15</v>
      </c>
      <c r="AB315" s="40">
        <f>Data!AB316*Calculation!$B$15</f>
        <v>15</v>
      </c>
      <c r="AC315" s="40">
        <f>Data!AC316*Calculation!$B$15</f>
        <v>0</v>
      </c>
      <c r="AD315" s="40">
        <f>Data!AD316*Calculation!$B$15</f>
        <v>0</v>
      </c>
    </row>
    <row r="316" spans="1:30" x14ac:dyDescent="0.25">
      <c r="A316" s="39">
        <f>Data!A316</f>
        <v>313</v>
      </c>
      <c r="B316" s="40">
        <f>Data!B317</f>
        <v>313</v>
      </c>
      <c r="C316" s="40">
        <f>Data!C317*Calculation!$B$6</f>
        <v>0</v>
      </c>
      <c r="D316" s="40">
        <f>Data!D317*Calculation!$B$6</f>
        <v>1</v>
      </c>
      <c r="E316" s="40">
        <f>Data!E317*Calculation!$B$6</f>
        <v>0</v>
      </c>
      <c r="F316" s="40">
        <f>Data!F317*Calculation!$B$6</f>
        <v>0</v>
      </c>
      <c r="G316" s="40">
        <f>Data!G317*Calculation!$B$7</f>
        <v>0</v>
      </c>
      <c r="H316" s="40">
        <f>Data!H317*Calculation!$B$7</f>
        <v>0</v>
      </c>
      <c r="I316" s="40">
        <f>Data!I317*Calculation!$B$7</f>
        <v>0</v>
      </c>
      <c r="J316" s="40">
        <f>Data!J317*Calculation!$B$7</f>
        <v>0</v>
      </c>
      <c r="K316" s="40">
        <f>Data!K317*Calculation!$B$9</f>
        <v>1</v>
      </c>
      <c r="L316" s="40">
        <f>Data!L317*Calculation!$B$9</f>
        <v>0</v>
      </c>
      <c r="M316" s="40">
        <f>Data!M317*Calculation!$B$9</f>
        <v>0</v>
      </c>
      <c r="N316" s="40">
        <f>Data!N317*Calculation!$B$9</f>
        <v>1</v>
      </c>
      <c r="O316" s="40">
        <f>Data!O317*Calculation!$B$11</f>
        <v>0</v>
      </c>
      <c r="P316" s="40">
        <f>Data!P317*Calculation!$B$11</f>
        <v>0</v>
      </c>
      <c r="Q316" s="40">
        <f>Data!Q317*Calculation!$B$11</f>
        <v>0</v>
      </c>
      <c r="R316" s="40">
        <f>Data!R317*Calculation!$B$11</f>
        <v>0</v>
      </c>
      <c r="S316" s="40">
        <f>Data!S317*Calculation!$B$13</f>
        <v>3</v>
      </c>
      <c r="T316" s="40">
        <f>Data!T317*Calculation!$B$13</f>
        <v>3</v>
      </c>
      <c r="U316" s="40">
        <f>Data!U317*Calculation!$B$13</f>
        <v>0</v>
      </c>
      <c r="V316" s="40">
        <f>Data!V317*Calculation!$B$13</f>
        <v>0</v>
      </c>
      <c r="W316" s="40">
        <f>Data!W317</f>
        <v>1</v>
      </c>
      <c r="X316" s="40">
        <f>Data!X317</f>
        <v>1</v>
      </c>
      <c r="Y316" s="40">
        <f>Data!Y317</f>
        <v>0</v>
      </c>
      <c r="Z316" s="40">
        <f>Data!Z317</f>
        <v>0</v>
      </c>
      <c r="AA316" s="40">
        <f>Data!AA317*Calculation!$B$15</f>
        <v>15</v>
      </c>
      <c r="AB316" s="40">
        <f>Data!AB317*Calculation!$B$15</f>
        <v>15</v>
      </c>
      <c r="AC316" s="40">
        <f>Data!AC317*Calculation!$B$15</f>
        <v>0</v>
      </c>
      <c r="AD316" s="40">
        <f>Data!AD317*Calculation!$B$15</f>
        <v>0</v>
      </c>
    </row>
    <row r="317" spans="1:30" x14ac:dyDescent="0.25">
      <c r="A317" s="39">
        <f>Data!A317</f>
        <v>314</v>
      </c>
      <c r="B317" s="40">
        <f>Data!B318</f>
        <v>314</v>
      </c>
      <c r="C317" s="40">
        <f>Data!C318*Calculation!$B$6</f>
        <v>0</v>
      </c>
      <c r="D317" s="40">
        <f>Data!D318*Calculation!$B$6</f>
        <v>1</v>
      </c>
      <c r="E317" s="40">
        <f>Data!E318*Calculation!$B$6</f>
        <v>0</v>
      </c>
      <c r="F317" s="40">
        <f>Data!F318*Calculation!$B$6</f>
        <v>0</v>
      </c>
      <c r="G317" s="40">
        <f>Data!G318*Calculation!$B$7</f>
        <v>0</v>
      </c>
      <c r="H317" s="40">
        <f>Data!H318*Calculation!$B$7</f>
        <v>0</v>
      </c>
      <c r="I317" s="40">
        <f>Data!I318*Calculation!$B$7</f>
        <v>0</v>
      </c>
      <c r="J317" s="40">
        <f>Data!J318*Calculation!$B$7</f>
        <v>0</v>
      </c>
      <c r="K317" s="40">
        <f>Data!K318*Calculation!$B$9</f>
        <v>1</v>
      </c>
      <c r="L317" s="40">
        <f>Data!L318*Calculation!$B$9</f>
        <v>0</v>
      </c>
      <c r="M317" s="40">
        <f>Data!M318*Calculation!$B$9</f>
        <v>0</v>
      </c>
      <c r="N317" s="40">
        <f>Data!N318*Calculation!$B$9</f>
        <v>1</v>
      </c>
      <c r="O317" s="40">
        <f>Data!O318*Calculation!$B$11</f>
        <v>0</v>
      </c>
      <c r="P317" s="40">
        <f>Data!P318*Calculation!$B$11</f>
        <v>0</v>
      </c>
      <c r="Q317" s="40">
        <f>Data!Q318*Calculation!$B$11</f>
        <v>0</v>
      </c>
      <c r="R317" s="40">
        <f>Data!R318*Calculation!$B$11</f>
        <v>0</v>
      </c>
      <c r="S317" s="40">
        <f>Data!S318*Calculation!$B$13</f>
        <v>3</v>
      </c>
      <c r="T317" s="40">
        <f>Data!T318*Calculation!$B$13</f>
        <v>3</v>
      </c>
      <c r="U317" s="40">
        <f>Data!U318*Calculation!$B$13</f>
        <v>0</v>
      </c>
      <c r="V317" s="40">
        <f>Data!V318*Calculation!$B$13</f>
        <v>0</v>
      </c>
      <c r="W317" s="40">
        <f>Data!W318</f>
        <v>1</v>
      </c>
      <c r="X317" s="40">
        <f>Data!X318</f>
        <v>1</v>
      </c>
      <c r="Y317" s="40">
        <f>Data!Y318</f>
        <v>0</v>
      </c>
      <c r="Z317" s="40">
        <f>Data!Z318</f>
        <v>0</v>
      </c>
      <c r="AA317" s="40">
        <f>Data!AA318*Calculation!$B$15</f>
        <v>15</v>
      </c>
      <c r="AB317" s="40">
        <f>Data!AB318*Calculation!$B$15</f>
        <v>15</v>
      </c>
      <c r="AC317" s="40">
        <f>Data!AC318*Calculation!$B$15</f>
        <v>0</v>
      </c>
      <c r="AD317" s="40">
        <f>Data!AD318*Calculation!$B$15</f>
        <v>0</v>
      </c>
    </row>
    <row r="318" spans="1:30" x14ac:dyDescent="0.25">
      <c r="A318" s="39">
        <f>Data!A318</f>
        <v>315</v>
      </c>
      <c r="B318" s="40">
        <f>Data!B319</f>
        <v>315</v>
      </c>
      <c r="C318" s="40">
        <f>Data!C319*Calculation!$B$6</f>
        <v>0</v>
      </c>
      <c r="D318" s="40">
        <f>Data!D319*Calculation!$B$6</f>
        <v>1</v>
      </c>
      <c r="E318" s="40">
        <f>Data!E319*Calculation!$B$6</f>
        <v>0</v>
      </c>
      <c r="F318" s="40">
        <f>Data!F319*Calculation!$B$6</f>
        <v>0</v>
      </c>
      <c r="G318" s="40">
        <f>Data!G319*Calculation!$B$7</f>
        <v>0</v>
      </c>
      <c r="H318" s="40">
        <f>Data!H319*Calculation!$B$7</f>
        <v>0</v>
      </c>
      <c r="I318" s="40">
        <f>Data!I319*Calculation!$B$7</f>
        <v>0</v>
      </c>
      <c r="J318" s="40">
        <f>Data!J319*Calculation!$B$7</f>
        <v>0</v>
      </c>
      <c r="K318" s="40">
        <f>Data!K319*Calculation!$B$9</f>
        <v>1</v>
      </c>
      <c r="L318" s="40">
        <f>Data!L319*Calculation!$B$9</f>
        <v>0</v>
      </c>
      <c r="M318" s="40">
        <f>Data!M319*Calculation!$B$9</f>
        <v>0</v>
      </c>
      <c r="N318" s="40">
        <f>Data!N319*Calculation!$B$9</f>
        <v>1</v>
      </c>
      <c r="O318" s="40">
        <f>Data!O319*Calculation!$B$11</f>
        <v>0</v>
      </c>
      <c r="P318" s="40">
        <f>Data!P319*Calculation!$B$11</f>
        <v>0</v>
      </c>
      <c r="Q318" s="40">
        <f>Data!Q319*Calculation!$B$11</f>
        <v>0</v>
      </c>
      <c r="R318" s="40">
        <f>Data!R319*Calculation!$B$11</f>
        <v>0</v>
      </c>
      <c r="S318" s="40">
        <f>Data!S319*Calculation!$B$13</f>
        <v>3</v>
      </c>
      <c r="T318" s="40">
        <f>Data!T319*Calculation!$B$13</f>
        <v>3</v>
      </c>
      <c r="U318" s="40">
        <f>Data!U319*Calculation!$B$13</f>
        <v>0</v>
      </c>
      <c r="V318" s="40">
        <f>Data!V319*Calculation!$B$13</f>
        <v>0</v>
      </c>
      <c r="W318" s="40">
        <f>Data!W319</f>
        <v>1</v>
      </c>
      <c r="X318" s="40">
        <f>Data!X319</f>
        <v>1</v>
      </c>
      <c r="Y318" s="40">
        <f>Data!Y319</f>
        <v>0</v>
      </c>
      <c r="Z318" s="40">
        <f>Data!Z319</f>
        <v>0</v>
      </c>
      <c r="AA318" s="40">
        <f>Data!AA319*Calculation!$B$15</f>
        <v>15</v>
      </c>
      <c r="AB318" s="40">
        <f>Data!AB319*Calculation!$B$15</f>
        <v>15</v>
      </c>
      <c r="AC318" s="40">
        <f>Data!AC319*Calculation!$B$15</f>
        <v>0</v>
      </c>
      <c r="AD318" s="40">
        <f>Data!AD319*Calculation!$B$15</f>
        <v>0</v>
      </c>
    </row>
    <row r="319" spans="1:30" x14ac:dyDescent="0.25">
      <c r="A319" s="39">
        <f>Data!A319</f>
        <v>316</v>
      </c>
      <c r="B319" s="40">
        <f>Data!B320</f>
        <v>316</v>
      </c>
      <c r="C319" s="40">
        <f>Data!C320*Calculation!$B$6</f>
        <v>0</v>
      </c>
      <c r="D319" s="40">
        <f>Data!D320*Calculation!$B$6</f>
        <v>1</v>
      </c>
      <c r="E319" s="40">
        <f>Data!E320*Calculation!$B$6</f>
        <v>0</v>
      </c>
      <c r="F319" s="40">
        <f>Data!F320*Calculation!$B$6</f>
        <v>0</v>
      </c>
      <c r="G319" s="40">
        <f>Data!G320*Calculation!$B$7</f>
        <v>0</v>
      </c>
      <c r="H319" s="40">
        <f>Data!H320*Calculation!$B$7</f>
        <v>0</v>
      </c>
      <c r="I319" s="40">
        <f>Data!I320*Calculation!$B$7</f>
        <v>0</v>
      </c>
      <c r="J319" s="40">
        <f>Data!J320*Calculation!$B$7</f>
        <v>0</v>
      </c>
      <c r="K319" s="40">
        <f>Data!K320*Calculation!$B$9</f>
        <v>1</v>
      </c>
      <c r="L319" s="40">
        <f>Data!L320*Calculation!$B$9</f>
        <v>0</v>
      </c>
      <c r="M319" s="40">
        <f>Data!M320*Calculation!$B$9</f>
        <v>1</v>
      </c>
      <c r="N319" s="40">
        <f>Data!N320*Calculation!$B$9</f>
        <v>1</v>
      </c>
      <c r="O319" s="40">
        <f>Data!O320*Calculation!$B$11</f>
        <v>0</v>
      </c>
      <c r="P319" s="40">
        <f>Data!P320*Calculation!$B$11</f>
        <v>0</v>
      </c>
      <c r="Q319" s="40">
        <f>Data!Q320*Calculation!$B$11</f>
        <v>0</v>
      </c>
      <c r="R319" s="40">
        <f>Data!R320*Calculation!$B$11</f>
        <v>0</v>
      </c>
      <c r="S319" s="40">
        <f>Data!S320*Calculation!$B$13</f>
        <v>3</v>
      </c>
      <c r="T319" s="40">
        <f>Data!T320*Calculation!$B$13</f>
        <v>3</v>
      </c>
      <c r="U319" s="40">
        <f>Data!U320*Calculation!$B$13</f>
        <v>3</v>
      </c>
      <c r="V319" s="40">
        <f>Data!V320*Calculation!$B$13</f>
        <v>0</v>
      </c>
      <c r="W319" s="40">
        <f>Data!W320</f>
        <v>1</v>
      </c>
      <c r="X319" s="40">
        <f>Data!X320</f>
        <v>1</v>
      </c>
      <c r="Y319" s="40">
        <f>Data!Y320</f>
        <v>0</v>
      </c>
      <c r="Z319" s="40">
        <f>Data!Z320</f>
        <v>0</v>
      </c>
      <c r="AA319" s="40">
        <f>Data!AA320*Calculation!$B$15</f>
        <v>15</v>
      </c>
      <c r="AB319" s="40">
        <f>Data!AB320*Calculation!$B$15</f>
        <v>15</v>
      </c>
      <c r="AC319" s="40">
        <f>Data!AC320*Calculation!$B$15</f>
        <v>0</v>
      </c>
      <c r="AD319" s="40">
        <f>Data!AD320*Calculation!$B$15</f>
        <v>0</v>
      </c>
    </row>
    <row r="320" spans="1:30" x14ac:dyDescent="0.25">
      <c r="A320" s="39">
        <f>Data!A320</f>
        <v>317</v>
      </c>
      <c r="B320" s="40">
        <f>Data!B321</f>
        <v>317</v>
      </c>
      <c r="C320" s="40">
        <f>Data!C321*Calculation!$B$6</f>
        <v>0</v>
      </c>
      <c r="D320" s="40">
        <f>Data!D321*Calculation!$B$6</f>
        <v>1</v>
      </c>
      <c r="E320" s="40">
        <f>Data!E321*Calculation!$B$6</f>
        <v>0</v>
      </c>
      <c r="F320" s="40">
        <f>Data!F321*Calculation!$B$6</f>
        <v>0</v>
      </c>
      <c r="G320" s="40">
        <f>Data!G321*Calculation!$B$7</f>
        <v>0</v>
      </c>
      <c r="H320" s="40">
        <f>Data!H321*Calculation!$B$7</f>
        <v>0</v>
      </c>
      <c r="I320" s="40">
        <f>Data!I321*Calculation!$B$7</f>
        <v>0</v>
      </c>
      <c r="J320" s="40">
        <f>Data!J321*Calculation!$B$7</f>
        <v>0</v>
      </c>
      <c r="K320" s="40">
        <f>Data!K321*Calculation!$B$9</f>
        <v>1</v>
      </c>
      <c r="L320" s="40">
        <f>Data!L321*Calculation!$B$9</f>
        <v>0</v>
      </c>
      <c r="M320" s="40">
        <f>Data!M321*Calculation!$B$9</f>
        <v>0</v>
      </c>
      <c r="N320" s="40">
        <f>Data!N321*Calculation!$B$9</f>
        <v>1</v>
      </c>
      <c r="O320" s="40">
        <f>Data!O321*Calculation!$B$11</f>
        <v>0</v>
      </c>
      <c r="P320" s="40">
        <f>Data!P321*Calculation!$B$11</f>
        <v>0</v>
      </c>
      <c r="Q320" s="40">
        <f>Data!Q321*Calculation!$B$11</f>
        <v>0</v>
      </c>
      <c r="R320" s="40">
        <f>Data!R321*Calculation!$B$11</f>
        <v>0</v>
      </c>
      <c r="S320" s="40">
        <f>Data!S321*Calculation!$B$13</f>
        <v>3</v>
      </c>
      <c r="T320" s="40">
        <f>Data!T321*Calculation!$B$13</f>
        <v>3</v>
      </c>
      <c r="U320" s="40">
        <f>Data!U321*Calculation!$B$13</f>
        <v>0</v>
      </c>
      <c r="V320" s="40">
        <f>Data!V321*Calculation!$B$13</f>
        <v>0</v>
      </c>
      <c r="W320" s="40">
        <f>Data!W321</f>
        <v>1</v>
      </c>
      <c r="X320" s="40">
        <f>Data!X321</f>
        <v>1</v>
      </c>
      <c r="Y320" s="40">
        <f>Data!Y321</f>
        <v>0</v>
      </c>
      <c r="Z320" s="40">
        <f>Data!Z321</f>
        <v>0</v>
      </c>
      <c r="AA320" s="40">
        <f>Data!AA321*Calculation!$B$15</f>
        <v>15</v>
      </c>
      <c r="AB320" s="40">
        <f>Data!AB321*Calculation!$B$15</f>
        <v>15</v>
      </c>
      <c r="AC320" s="40">
        <f>Data!AC321*Calculation!$B$15</f>
        <v>0</v>
      </c>
      <c r="AD320" s="40">
        <f>Data!AD321*Calculation!$B$15</f>
        <v>0</v>
      </c>
    </row>
    <row r="321" spans="1:30" x14ac:dyDescent="0.25">
      <c r="A321" s="39">
        <f>Data!A321</f>
        <v>318</v>
      </c>
      <c r="B321" s="40">
        <f>Data!B322</f>
        <v>318</v>
      </c>
      <c r="C321" s="40">
        <f>Data!C322*Calculation!$B$6</f>
        <v>0</v>
      </c>
      <c r="D321" s="40">
        <f>Data!D322*Calculation!$B$6</f>
        <v>1</v>
      </c>
      <c r="E321" s="40">
        <f>Data!E322*Calculation!$B$6</f>
        <v>0</v>
      </c>
      <c r="F321" s="40">
        <f>Data!F322*Calculation!$B$6</f>
        <v>0</v>
      </c>
      <c r="G321" s="40">
        <f>Data!G322*Calculation!$B$7</f>
        <v>0</v>
      </c>
      <c r="H321" s="40">
        <f>Data!H322*Calculation!$B$7</f>
        <v>0</v>
      </c>
      <c r="I321" s="40">
        <f>Data!I322*Calculation!$B$7</f>
        <v>0</v>
      </c>
      <c r="J321" s="40">
        <f>Data!J322*Calculation!$B$7</f>
        <v>0</v>
      </c>
      <c r="K321" s="40">
        <f>Data!K322*Calculation!$B$9</f>
        <v>1</v>
      </c>
      <c r="L321" s="40">
        <f>Data!L322*Calculation!$B$9</f>
        <v>0</v>
      </c>
      <c r="M321" s="40">
        <f>Data!M322*Calculation!$B$9</f>
        <v>0</v>
      </c>
      <c r="N321" s="40">
        <f>Data!N322*Calculation!$B$9</f>
        <v>1</v>
      </c>
      <c r="O321" s="40">
        <f>Data!O322*Calculation!$B$11</f>
        <v>0</v>
      </c>
      <c r="P321" s="40">
        <f>Data!P322*Calculation!$B$11</f>
        <v>0</v>
      </c>
      <c r="Q321" s="40">
        <f>Data!Q322*Calculation!$B$11</f>
        <v>0</v>
      </c>
      <c r="R321" s="40">
        <f>Data!R322*Calculation!$B$11</f>
        <v>0</v>
      </c>
      <c r="S321" s="40">
        <f>Data!S322*Calculation!$B$13</f>
        <v>3</v>
      </c>
      <c r="T321" s="40">
        <f>Data!T322*Calculation!$B$13</f>
        <v>3</v>
      </c>
      <c r="U321" s="40">
        <f>Data!U322*Calculation!$B$13</f>
        <v>0</v>
      </c>
      <c r="V321" s="40">
        <f>Data!V322*Calculation!$B$13</f>
        <v>0</v>
      </c>
      <c r="W321" s="40">
        <f>Data!W322</f>
        <v>1</v>
      </c>
      <c r="X321" s="40">
        <f>Data!X322</f>
        <v>1</v>
      </c>
      <c r="Y321" s="40">
        <f>Data!Y322</f>
        <v>0</v>
      </c>
      <c r="Z321" s="40">
        <f>Data!Z322</f>
        <v>0</v>
      </c>
      <c r="AA321" s="40">
        <f>Data!AA322*Calculation!$B$15</f>
        <v>15</v>
      </c>
      <c r="AB321" s="40">
        <f>Data!AB322*Calculation!$B$15</f>
        <v>15</v>
      </c>
      <c r="AC321" s="40">
        <f>Data!AC322*Calculation!$B$15</f>
        <v>0</v>
      </c>
      <c r="AD321" s="40">
        <f>Data!AD322*Calculation!$B$15</f>
        <v>0</v>
      </c>
    </row>
    <row r="322" spans="1:30" x14ac:dyDescent="0.25">
      <c r="A322" s="39">
        <f>Data!A322</f>
        <v>319</v>
      </c>
      <c r="B322" s="40">
        <f>Data!B323</f>
        <v>319</v>
      </c>
      <c r="C322" s="40">
        <f>Data!C323*Calculation!$B$6</f>
        <v>0</v>
      </c>
      <c r="D322" s="40">
        <f>Data!D323*Calculation!$B$6</f>
        <v>1</v>
      </c>
      <c r="E322" s="40">
        <f>Data!E323*Calculation!$B$6</f>
        <v>0</v>
      </c>
      <c r="F322" s="40">
        <f>Data!F323*Calculation!$B$6</f>
        <v>0</v>
      </c>
      <c r="G322" s="40">
        <f>Data!G323*Calculation!$B$7</f>
        <v>0</v>
      </c>
      <c r="H322" s="40">
        <f>Data!H323*Calculation!$B$7</f>
        <v>0</v>
      </c>
      <c r="I322" s="40">
        <f>Data!I323*Calculation!$B$7</f>
        <v>0</v>
      </c>
      <c r="J322" s="40">
        <f>Data!J323*Calculation!$B$7</f>
        <v>0</v>
      </c>
      <c r="K322" s="40">
        <f>Data!K323*Calculation!$B$9</f>
        <v>1</v>
      </c>
      <c r="L322" s="40">
        <f>Data!L323*Calculation!$B$9</f>
        <v>0</v>
      </c>
      <c r="M322" s="40">
        <f>Data!M323*Calculation!$B$9</f>
        <v>0</v>
      </c>
      <c r="N322" s="40">
        <f>Data!N323*Calculation!$B$9</f>
        <v>1</v>
      </c>
      <c r="O322" s="40">
        <f>Data!O323*Calculation!$B$11</f>
        <v>0</v>
      </c>
      <c r="P322" s="40">
        <f>Data!P323*Calculation!$B$11</f>
        <v>0</v>
      </c>
      <c r="Q322" s="40">
        <f>Data!Q323*Calculation!$B$11</f>
        <v>0</v>
      </c>
      <c r="R322" s="40">
        <f>Data!R323*Calculation!$B$11</f>
        <v>0</v>
      </c>
      <c r="S322" s="40">
        <f>Data!S323*Calculation!$B$13</f>
        <v>3</v>
      </c>
      <c r="T322" s="40">
        <f>Data!T323*Calculation!$B$13</f>
        <v>3</v>
      </c>
      <c r="U322" s="40">
        <f>Data!U323*Calculation!$B$13</f>
        <v>0</v>
      </c>
      <c r="V322" s="40">
        <f>Data!V323*Calculation!$B$13</f>
        <v>0</v>
      </c>
      <c r="W322" s="40">
        <f>Data!W323</f>
        <v>1</v>
      </c>
      <c r="X322" s="40">
        <f>Data!X323</f>
        <v>1</v>
      </c>
      <c r="Y322" s="40">
        <f>Data!Y323</f>
        <v>0</v>
      </c>
      <c r="Z322" s="40">
        <f>Data!Z323</f>
        <v>0</v>
      </c>
      <c r="AA322" s="40">
        <f>Data!AA323*Calculation!$B$15</f>
        <v>15</v>
      </c>
      <c r="AB322" s="40">
        <f>Data!AB323*Calculation!$B$15</f>
        <v>15</v>
      </c>
      <c r="AC322" s="40">
        <f>Data!AC323*Calculation!$B$15</f>
        <v>0</v>
      </c>
      <c r="AD322" s="40">
        <f>Data!AD323*Calculation!$B$15</f>
        <v>0</v>
      </c>
    </row>
    <row r="323" spans="1:30" x14ac:dyDescent="0.25">
      <c r="A323" s="39">
        <f>Data!A323</f>
        <v>320</v>
      </c>
      <c r="B323" s="40">
        <f>Data!B324</f>
        <v>320</v>
      </c>
      <c r="C323" s="40">
        <f>Data!C324*Calculation!$B$6</f>
        <v>0</v>
      </c>
      <c r="D323" s="40">
        <f>Data!D324*Calculation!$B$6</f>
        <v>1</v>
      </c>
      <c r="E323" s="40">
        <f>Data!E324*Calculation!$B$6</f>
        <v>0</v>
      </c>
      <c r="F323" s="40">
        <f>Data!F324*Calculation!$B$6</f>
        <v>0</v>
      </c>
      <c r="G323" s="40">
        <f>Data!G324*Calculation!$B$7</f>
        <v>0</v>
      </c>
      <c r="H323" s="40">
        <f>Data!H324*Calculation!$B$7</f>
        <v>0</v>
      </c>
      <c r="I323" s="40">
        <f>Data!I324*Calculation!$B$7</f>
        <v>0</v>
      </c>
      <c r="J323" s="40">
        <f>Data!J324*Calculation!$B$7</f>
        <v>0</v>
      </c>
      <c r="K323" s="40">
        <f>Data!K324*Calculation!$B$9</f>
        <v>1</v>
      </c>
      <c r="L323" s="40">
        <f>Data!L324*Calculation!$B$9</f>
        <v>0</v>
      </c>
      <c r="M323" s="40">
        <f>Data!M324*Calculation!$B$9</f>
        <v>0</v>
      </c>
      <c r="N323" s="40">
        <f>Data!N324*Calculation!$B$9</f>
        <v>1</v>
      </c>
      <c r="O323" s="40">
        <f>Data!O324*Calculation!$B$11</f>
        <v>0</v>
      </c>
      <c r="P323" s="40">
        <f>Data!P324*Calculation!$B$11</f>
        <v>0</v>
      </c>
      <c r="Q323" s="40">
        <f>Data!Q324*Calculation!$B$11</f>
        <v>0</v>
      </c>
      <c r="R323" s="40">
        <f>Data!R324*Calculation!$B$11</f>
        <v>0</v>
      </c>
      <c r="S323" s="40">
        <f>Data!S324*Calculation!$B$13</f>
        <v>3</v>
      </c>
      <c r="T323" s="40">
        <f>Data!T324*Calculation!$B$13</f>
        <v>3</v>
      </c>
      <c r="U323" s="40">
        <f>Data!U324*Calculation!$B$13</f>
        <v>0</v>
      </c>
      <c r="V323" s="40">
        <f>Data!V324*Calculation!$B$13</f>
        <v>0</v>
      </c>
      <c r="W323" s="40">
        <f>Data!W324</f>
        <v>1</v>
      </c>
      <c r="X323" s="40">
        <f>Data!X324</f>
        <v>1</v>
      </c>
      <c r="Y323" s="40">
        <f>Data!Y324</f>
        <v>0</v>
      </c>
      <c r="Z323" s="40">
        <f>Data!Z324</f>
        <v>0</v>
      </c>
      <c r="AA323" s="40">
        <f>Data!AA324*Calculation!$B$15</f>
        <v>15</v>
      </c>
      <c r="AB323" s="40">
        <f>Data!AB324*Calculation!$B$15</f>
        <v>15</v>
      </c>
      <c r="AC323" s="40">
        <f>Data!AC324*Calculation!$B$15</f>
        <v>0</v>
      </c>
      <c r="AD323" s="40">
        <f>Data!AD324*Calculation!$B$15</f>
        <v>0</v>
      </c>
    </row>
    <row r="324" spans="1:30" x14ac:dyDescent="0.25">
      <c r="A324" s="39">
        <f>Data!A324</f>
        <v>321</v>
      </c>
      <c r="B324" s="40">
        <f>Data!B325</f>
        <v>321</v>
      </c>
      <c r="C324" s="40">
        <f>Data!C325*Calculation!$B$6</f>
        <v>0</v>
      </c>
      <c r="D324" s="40">
        <f>Data!D325*Calculation!$B$6</f>
        <v>1</v>
      </c>
      <c r="E324" s="40">
        <f>Data!E325*Calculation!$B$6</f>
        <v>0</v>
      </c>
      <c r="F324" s="40">
        <f>Data!F325*Calculation!$B$6</f>
        <v>0</v>
      </c>
      <c r="G324" s="40">
        <f>Data!G325*Calculation!$B$7</f>
        <v>0</v>
      </c>
      <c r="H324" s="40">
        <f>Data!H325*Calculation!$B$7</f>
        <v>0</v>
      </c>
      <c r="I324" s="40">
        <f>Data!I325*Calculation!$B$7</f>
        <v>0</v>
      </c>
      <c r="J324" s="40">
        <f>Data!J325*Calculation!$B$7</f>
        <v>0</v>
      </c>
      <c r="K324" s="40">
        <f>Data!K325*Calculation!$B$9</f>
        <v>1</v>
      </c>
      <c r="L324" s="40">
        <f>Data!L325*Calculation!$B$9</f>
        <v>0</v>
      </c>
      <c r="M324" s="40">
        <f>Data!M325*Calculation!$B$9</f>
        <v>0</v>
      </c>
      <c r="N324" s="40">
        <f>Data!N325*Calculation!$B$9</f>
        <v>1</v>
      </c>
      <c r="O324" s="40">
        <f>Data!O325*Calculation!$B$11</f>
        <v>0</v>
      </c>
      <c r="P324" s="40">
        <f>Data!P325*Calculation!$B$11</f>
        <v>0</v>
      </c>
      <c r="Q324" s="40">
        <f>Data!Q325*Calculation!$B$11</f>
        <v>0</v>
      </c>
      <c r="R324" s="40">
        <f>Data!R325*Calculation!$B$11</f>
        <v>0</v>
      </c>
      <c r="S324" s="40">
        <f>Data!S325*Calculation!$B$13</f>
        <v>3</v>
      </c>
      <c r="T324" s="40">
        <f>Data!T325*Calculation!$B$13</f>
        <v>3</v>
      </c>
      <c r="U324" s="40">
        <f>Data!U325*Calculation!$B$13</f>
        <v>0</v>
      </c>
      <c r="V324" s="40">
        <f>Data!V325*Calculation!$B$13</f>
        <v>0</v>
      </c>
      <c r="W324" s="40">
        <f>Data!W325</f>
        <v>1</v>
      </c>
      <c r="X324" s="40">
        <f>Data!X325</f>
        <v>1</v>
      </c>
      <c r="Y324" s="40">
        <f>Data!Y325</f>
        <v>0</v>
      </c>
      <c r="Z324" s="40">
        <f>Data!Z325</f>
        <v>0</v>
      </c>
      <c r="AA324" s="40">
        <f>Data!AA325*Calculation!$B$15</f>
        <v>15</v>
      </c>
      <c r="AB324" s="40">
        <f>Data!AB325*Calculation!$B$15</f>
        <v>15</v>
      </c>
      <c r="AC324" s="40">
        <f>Data!AC325*Calculation!$B$15</f>
        <v>0</v>
      </c>
      <c r="AD324" s="40">
        <f>Data!AD325*Calculation!$B$15</f>
        <v>0</v>
      </c>
    </row>
    <row r="325" spans="1:30" x14ac:dyDescent="0.25">
      <c r="A325" s="39">
        <f>Data!A325</f>
        <v>322</v>
      </c>
      <c r="B325" s="40">
        <f>Data!B326</f>
        <v>322</v>
      </c>
      <c r="C325" s="40">
        <f>Data!C326*Calculation!$B$6</f>
        <v>0</v>
      </c>
      <c r="D325" s="40">
        <f>Data!D326*Calculation!$B$6</f>
        <v>1</v>
      </c>
      <c r="E325" s="40">
        <f>Data!E326*Calculation!$B$6</f>
        <v>0</v>
      </c>
      <c r="F325" s="40">
        <f>Data!F326*Calculation!$B$6</f>
        <v>0</v>
      </c>
      <c r="G325" s="40">
        <f>Data!G326*Calculation!$B$7</f>
        <v>0</v>
      </c>
      <c r="H325" s="40">
        <f>Data!H326*Calculation!$B$7</f>
        <v>0</v>
      </c>
      <c r="I325" s="40">
        <f>Data!I326*Calculation!$B$7</f>
        <v>0</v>
      </c>
      <c r="J325" s="40">
        <f>Data!J326*Calculation!$B$7</f>
        <v>0</v>
      </c>
      <c r="K325" s="40">
        <f>Data!K326*Calculation!$B$9</f>
        <v>1</v>
      </c>
      <c r="L325" s="40">
        <f>Data!L326*Calculation!$B$9</f>
        <v>0</v>
      </c>
      <c r="M325" s="40">
        <f>Data!M326*Calculation!$B$9</f>
        <v>0</v>
      </c>
      <c r="N325" s="40">
        <f>Data!N326*Calculation!$B$9</f>
        <v>1</v>
      </c>
      <c r="O325" s="40">
        <f>Data!O326*Calculation!$B$11</f>
        <v>0</v>
      </c>
      <c r="P325" s="40">
        <f>Data!P326*Calculation!$B$11</f>
        <v>0</v>
      </c>
      <c r="Q325" s="40">
        <f>Data!Q326*Calculation!$B$11</f>
        <v>0</v>
      </c>
      <c r="R325" s="40">
        <f>Data!R326*Calculation!$B$11</f>
        <v>0</v>
      </c>
      <c r="S325" s="40">
        <f>Data!S326*Calculation!$B$13</f>
        <v>3</v>
      </c>
      <c r="T325" s="40">
        <f>Data!T326*Calculation!$B$13</f>
        <v>3</v>
      </c>
      <c r="U325" s="40">
        <f>Data!U326*Calculation!$B$13</f>
        <v>0</v>
      </c>
      <c r="V325" s="40">
        <f>Data!V326*Calculation!$B$13</f>
        <v>0</v>
      </c>
      <c r="W325" s="40">
        <f>Data!W326</f>
        <v>1</v>
      </c>
      <c r="X325" s="40">
        <f>Data!X326</f>
        <v>1</v>
      </c>
      <c r="Y325" s="40">
        <f>Data!Y326</f>
        <v>0</v>
      </c>
      <c r="Z325" s="40">
        <f>Data!Z326</f>
        <v>0</v>
      </c>
      <c r="AA325" s="40">
        <f>Data!AA326*Calculation!$B$15</f>
        <v>15</v>
      </c>
      <c r="AB325" s="40">
        <f>Data!AB326*Calculation!$B$15</f>
        <v>15</v>
      </c>
      <c r="AC325" s="40">
        <f>Data!AC326*Calculation!$B$15</f>
        <v>0</v>
      </c>
      <c r="AD325" s="40">
        <f>Data!AD326*Calculation!$B$15</f>
        <v>0</v>
      </c>
    </row>
    <row r="326" spans="1:30" x14ac:dyDescent="0.25">
      <c r="A326" s="39">
        <f>Data!A326</f>
        <v>323</v>
      </c>
      <c r="B326" s="40">
        <f>Data!B327</f>
        <v>323</v>
      </c>
      <c r="C326" s="40">
        <f>Data!C327*Calculation!$B$6</f>
        <v>0</v>
      </c>
      <c r="D326" s="40">
        <f>Data!D327*Calculation!$B$6</f>
        <v>1</v>
      </c>
      <c r="E326" s="40">
        <f>Data!E327*Calculation!$B$6</f>
        <v>0</v>
      </c>
      <c r="F326" s="40">
        <f>Data!F327*Calculation!$B$6</f>
        <v>0</v>
      </c>
      <c r="G326" s="40">
        <f>Data!G327*Calculation!$B$7</f>
        <v>0</v>
      </c>
      <c r="H326" s="40">
        <f>Data!H327*Calculation!$B$7</f>
        <v>0</v>
      </c>
      <c r="I326" s="40">
        <f>Data!I327*Calculation!$B$7</f>
        <v>0</v>
      </c>
      <c r="J326" s="40">
        <f>Data!J327*Calculation!$B$7</f>
        <v>0</v>
      </c>
      <c r="K326" s="40">
        <f>Data!K327*Calculation!$B$9</f>
        <v>1</v>
      </c>
      <c r="L326" s="40">
        <f>Data!L327*Calculation!$B$9</f>
        <v>0</v>
      </c>
      <c r="M326" s="40">
        <f>Data!M327*Calculation!$B$9</f>
        <v>1</v>
      </c>
      <c r="N326" s="40">
        <f>Data!N327*Calculation!$B$9</f>
        <v>1</v>
      </c>
      <c r="O326" s="40">
        <f>Data!O327*Calculation!$B$11</f>
        <v>0</v>
      </c>
      <c r="P326" s="40">
        <f>Data!P327*Calculation!$B$11</f>
        <v>0</v>
      </c>
      <c r="Q326" s="40">
        <f>Data!Q327*Calculation!$B$11</f>
        <v>0</v>
      </c>
      <c r="R326" s="40">
        <f>Data!R327*Calculation!$B$11</f>
        <v>0</v>
      </c>
      <c r="S326" s="40">
        <f>Data!S327*Calculation!$B$13</f>
        <v>3</v>
      </c>
      <c r="T326" s="40">
        <f>Data!T327*Calculation!$B$13</f>
        <v>3</v>
      </c>
      <c r="U326" s="40">
        <f>Data!U327*Calculation!$B$13</f>
        <v>3</v>
      </c>
      <c r="V326" s="40">
        <f>Data!V327*Calculation!$B$13</f>
        <v>0</v>
      </c>
      <c r="W326" s="40">
        <f>Data!W327</f>
        <v>1</v>
      </c>
      <c r="X326" s="40">
        <f>Data!X327</f>
        <v>1</v>
      </c>
      <c r="Y326" s="40">
        <f>Data!Y327</f>
        <v>0</v>
      </c>
      <c r="Z326" s="40">
        <f>Data!Z327</f>
        <v>0</v>
      </c>
      <c r="AA326" s="40">
        <f>Data!AA327*Calculation!$B$15</f>
        <v>15</v>
      </c>
      <c r="AB326" s="40">
        <f>Data!AB327*Calculation!$B$15</f>
        <v>15</v>
      </c>
      <c r="AC326" s="40">
        <f>Data!AC327*Calculation!$B$15</f>
        <v>0</v>
      </c>
      <c r="AD326" s="40">
        <f>Data!AD327*Calculation!$B$15</f>
        <v>0</v>
      </c>
    </row>
    <row r="327" spans="1:30" x14ac:dyDescent="0.25">
      <c r="A327" s="39">
        <f>Data!A327</f>
        <v>324</v>
      </c>
      <c r="B327" s="40">
        <f>Data!B328</f>
        <v>324</v>
      </c>
      <c r="C327" s="40">
        <f>Data!C328*Calculation!$B$6</f>
        <v>0</v>
      </c>
      <c r="D327" s="40">
        <f>Data!D328*Calculation!$B$6</f>
        <v>1</v>
      </c>
      <c r="E327" s="40">
        <f>Data!E328*Calculation!$B$6</f>
        <v>0</v>
      </c>
      <c r="F327" s="40">
        <f>Data!F328*Calculation!$B$6</f>
        <v>0</v>
      </c>
      <c r="G327" s="40">
        <f>Data!G328*Calculation!$B$7</f>
        <v>0</v>
      </c>
      <c r="H327" s="40">
        <f>Data!H328*Calculation!$B$7</f>
        <v>0</v>
      </c>
      <c r="I327" s="40">
        <f>Data!I328*Calculation!$B$7</f>
        <v>0</v>
      </c>
      <c r="J327" s="40">
        <f>Data!J328*Calculation!$B$7</f>
        <v>0</v>
      </c>
      <c r="K327" s="40">
        <f>Data!K328*Calculation!$B$9</f>
        <v>1</v>
      </c>
      <c r="L327" s="40">
        <f>Data!L328*Calculation!$B$9</f>
        <v>0</v>
      </c>
      <c r="M327" s="40">
        <f>Data!M328*Calculation!$B$9</f>
        <v>0</v>
      </c>
      <c r="N327" s="40">
        <f>Data!N328*Calculation!$B$9</f>
        <v>1</v>
      </c>
      <c r="O327" s="40">
        <f>Data!O328*Calculation!$B$11</f>
        <v>0</v>
      </c>
      <c r="P327" s="40">
        <f>Data!P328*Calculation!$B$11</f>
        <v>0</v>
      </c>
      <c r="Q327" s="40">
        <f>Data!Q328*Calculation!$B$11</f>
        <v>0</v>
      </c>
      <c r="R327" s="40">
        <f>Data!R328*Calculation!$B$11</f>
        <v>0</v>
      </c>
      <c r="S327" s="40">
        <f>Data!S328*Calculation!$B$13</f>
        <v>3</v>
      </c>
      <c r="T327" s="40">
        <f>Data!T328*Calculation!$B$13</f>
        <v>3</v>
      </c>
      <c r="U327" s="40">
        <f>Data!U328*Calculation!$B$13</f>
        <v>0</v>
      </c>
      <c r="V327" s="40">
        <f>Data!V328*Calculation!$B$13</f>
        <v>0</v>
      </c>
      <c r="W327" s="40">
        <f>Data!W328</f>
        <v>1</v>
      </c>
      <c r="X327" s="40">
        <f>Data!X328</f>
        <v>1</v>
      </c>
      <c r="Y327" s="40">
        <f>Data!Y328</f>
        <v>0</v>
      </c>
      <c r="Z327" s="40">
        <f>Data!Z328</f>
        <v>0</v>
      </c>
      <c r="AA327" s="40">
        <f>Data!AA328*Calculation!$B$15</f>
        <v>15</v>
      </c>
      <c r="AB327" s="40">
        <f>Data!AB328*Calculation!$B$15</f>
        <v>15</v>
      </c>
      <c r="AC327" s="40">
        <f>Data!AC328*Calculation!$B$15</f>
        <v>0</v>
      </c>
      <c r="AD327" s="40">
        <f>Data!AD328*Calculation!$B$15</f>
        <v>0</v>
      </c>
    </row>
    <row r="328" spans="1:30" x14ac:dyDescent="0.25">
      <c r="A328" s="39">
        <f>Data!A328</f>
        <v>325</v>
      </c>
      <c r="B328" s="40">
        <f>Data!B329</f>
        <v>325</v>
      </c>
      <c r="C328" s="40">
        <f>Data!C329*Calculation!$B$6</f>
        <v>0</v>
      </c>
      <c r="D328" s="40">
        <f>Data!D329*Calculation!$B$6</f>
        <v>1</v>
      </c>
      <c r="E328" s="40">
        <f>Data!E329*Calculation!$B$6</f>
        <v>0</v>
      </c>
      <c r="F328" s="40">
        <f>Data!F329*Calculation!$B$6</f>
        <v>0</v>
      </c>
      <c r="G328" s="40">
        <f>Data!G329*Calculation!$B$7</f>
        <v>0</v>
      </c>
      <c r="H328" s="40">
        <f>Data!H329*Calculation!$B$7</f>
        <v>0</v>
      </c>
      <c r="I328" s="40">
        <f>Data!I329*Calculation!$B$7</f>
        <v>0</v>
      </c>
      <c r="J328" s="40">
        <f>Data!J329*Calculation!$B$7</f>
        <v>0</v>
      </c>
      <c r="K328" s="40">
        <f>Data!K329*Calculation!$B$9</f>
        <v>1</v>
      </c>
      <c r="L328" s="40">
        <f>Data!L329*Calculation!$B$9</f>
        <v>0</v>
      </c>
      <c r="M328" s="40">
        <f>Data!M329*Calculation!$B$9</f>
        <v>0</v>
      </c>
      <c r="N328" s="40">
        <f>Data!N329*Calculation!$B$9</f>
        <v>1</v>
      </c>
      <c r="O328" s="40">
        <f>Data!O329*Calculation!$B$11</f>
        <v>0</v>
      </c>
      <c r="P328" s="40">
        <f>Data!P329*Calculation!$B$11</f>
        <v>0</v>
      </c>
      <c r="Q328" s="40">
        <f>Data!Q329*Calculation!$B$11</f>
        <v>0</v>
      </c>
      <c r="R328" s="40">
        <f>Data!R329*Calculation!$B$11</f>
        <v>0</v>
      </c>
      <c r="S328" s="40">
        <f>Data!S329*Calculation!$B$13</f>
        <v>3</v>
      </c>
      <c r="T328" s="40">
        <f>Data!T329*Calculation!$B$13</f>
        <v>3</v>
      </c>
      <c r="U328" s="40">
        <f>Data!U329*Calculation!$B$13</f>
        <v>0</v>
      </c>
      <c r="V328" s="40">
        <f>Data!V329*Calculation!$B$13</f>
        <v>0</v>
      </c>
      <c r="W328" s="40">
        <f>Data!W329</f>
        <v>1</v>
      </c>
      <c r="X328" s="40">
        <f>Data!X329</f>
        <v>1</v>
      </c>
      <c r="Y328" s="40">
        <f>Data!Y329</f>
        <v>0</v>
      </c>
      <c r="Z328" s="40">
        <f>Data!Z329</f>
        <v>0</v>
      </c>
      <c r="AA328" s="40">
        <f>Data!AA329*Calculation!$B$15</f>
        <v>15</v>
      </c>
      <c r="AB328" s="40">
        <f>Data!AB329*Calculation!$B$15</f>
        <v>15</v>
      </c>
      <c r="AC328" s="40">
        <f>Data!AC329*Calculation!$B$15</f>
        <v>0</v>
      </c>
      <c r="AD328" s="40">
        <f>Data!AD329*Calculation!$B$15</f>
        <v>0</v>
      </c>
    </row>
    <row r="329" spans="1:30" x14ac:dyDescent="0.25">
      <c r="A329" s="39">
        <f>Data!A329</f>
        <v>326</v>
      </c>
      <c r="B329" s="40">
        <f>Data!B330</f>
        <v>326</v>
      </c>
      <c r="C329" s="40">
        <f>Data!C330*Calculation!$B$6</f>
        <v>0</v>
      </c>
      <c r="D329" s="40">
        <f>Data!D330*Calculation!$B$6</f>
        <v>1</v>
      </c>
      <c r="E329" s="40">
        <f>Data!E330*Calculation!$B$6</f>
        <v>0</v>
      </c>
      <c r="F329" s="40">
        <f>Data!F330*Calculation!$B$6</f>
        <v>0</v>
      </c>
      <c r="G329" s="40">
        <f>Data!G330*Calculation!$B$7</f>
        <v>0</v>
      </c>
      <c r="H329" s="40">
        <f>Data!H330*Calculation!$B$7</f>
        <v>0</v>
      </c>
      <c r="I329" s="40">
        <f>Data!I330*Calculation!$B$7</f>
        <v>0</v>
      </c>
      <c r="J329" s="40">
        <f>Data!J330*Calculation!$B$7</f>
        <v>0</v>
      </c>
      <c r="K329" s="40">
        <f>Data!K330*Calculation!$B$9</f>
        <v>1</v>
      </c>
      <c r="L329" s="40">
        <f>Data!L330*Calculation!$B$9</f>
        <v>0</v>
      </c>
      <c r="M329" s="40">
        <f>Data!M330*Calculation!$B$9</f>
        <v>0</v>
      </c>
      <c r="N329" s="40">
        <f>Data!N330*Calculation!$B$9</f>
        <v>1</v>
      </c>
      <c r="O329" s="40">
        <f>Data!O330*Calculation!$B$11</f>
        <v>0</v>
      </c>
      <c r="P329" s="40">
        <f>Data!P330*Calculation!$B$11</f>
        <v>0</v>
      </c>
      <c r="Q329" s="40">
        <f>Data!Q330*Calculation!$B$11</f>
        <v>0</v>
      </c>
      <c r="R329" s="40">
        <f>Data!R330*Calculation!$B$11</f>
        <v>0</v>
      </c>
      <c r="S329" s="40">
        <f>Data!S330*Calculation!$B$13</f>
        <v>3</v>
      </c>
      <c r="T329" s="40">
        <f>Data!T330*Calculation!$B$13</f>
        <v>3</v>
      </c>
      <c r="U329" s="40">
        <f>Data!U330*Calculation!$B$13</f>
        <v>0</v>
      </c>
      <c r="V329" s="40">
        <f>Data!V330*Calculation!$B$13</f>
        <v>0</v>
      </c>
      <c r="W329" s="40">
        <f>Data!W330</f>
        <v>1</v>
      </c>
      <c r="X329" s="40">
        <f>Data!X330</f>
        <v>1</v>
      </c>
      <c r="Y329" s="40">
        <f>Data!Y330</f>
        <v>0</v>
      </c>
      <c r="Z329" s="40">
        <f>Data!Z330</f>
        <v>0</v>
      </c>
      <c r="AA329" s="40">
        <f>Data!AA330*Calculation!$B$15</f>
        <v>15</v>
      </c>
      <c r="AB329" s="40">
        <f>Data!AB330*Calculation!$B$15</f>
        <v>15</v>
      </c>
      <c r="AC329" s="40">
        <f>Data!AC330*Calculation!$B$15</f>
        <v>0</v>
      </c>
      <c r="AD329" s="40">
        <f>Data!AD330*Calculation!$B$15</f>
        <v>0</v>
      </c>
    </row>
    <row r="330" spans="1:30" x14ac:dyDescent="0.25">
      <c r="A330" s="39">
        <f>Data!A330</f>
        <v>327</v>
      </c>
      <c r="B330" s="40">
        <f>Data!B331</f>
        <v>327</v>
      </c>
      <c r="C330" s="40">
        <f>Data!C331*Calculation!$B$6</f>
        <v>0</v>
      </c>
      <c r="D330" s="40">
        <f>Data!D331*Calculation!$B$6</f>
        <v>1</v>
      </c>
      <c r="E330" s="40">
        <f>Data!E331*Calculation!$B$6</f>
        <v>0</v>
      </c>
      <c r="F330" s="40">
        <f>Data!F331*Calculation!$B$6</f>
        <v>0</v>
      </c>
      <c r="G330" s="40">
        <f>Data!G331*Calculation!$B$7</f>
        <v>0</v>
      </c>
      <c r="H330" s="40">
        <f>Data!H331*Calculation!$B$7</f>
        <v>0</v>
      </c>
      <c r="I330" s="40">
        <f>Data!I331*Calculation!$B$7</f>
        <v>0</v>
      </c>
      <c r="J330" s="40">
        <f>Data!J331*Calculation!$B$7</f>
        <v>0</v>
      </c>
      <c r="K330" s="40">
        <f>Data!K331*Calculation!$B$9</f>
        <v>1</v>
      </c>
      <c r="L330" s="40">
        <f>Data!L331*Calculation!$B$9</f>
        <v>0</v>
      </c>
      <c r="M330" s="40">
        <f>Data!M331*Calculation!$B$9</f>
        <v>0</v>
      </c>
      <c r="N330" s="40">
        <f>Data!N331*Calculation!$B$9</f>
        <v>1</v>
      </c>
      <c r="O330" s="40">
        <f>Data!O331*Calculation!$B$11</f>
        <v>0</v>
      </c>
      <c r="P330" s="40">
        <f>Data!P331*Calculation!$B$11</f>
        <v>0</v>
      </c>
      <c r="Q330" s="40">
        <f>Data!Q331*Calculation!$B$11</f>
        <v>0</v>
      </c>
      <c r="R330" s="40">
        <f>Data!R331*Calculation!$B$11</f>
        <v>0</v>
      </c>
      <c r="S330" s="40">
        <f>Data!S331*Calculation!$B$13</f>
        <v>3</v>
      </c>
      <c r="T330" s="40">
        <f>Data!T331*Calculation!$B$13</f>
        <v>3</v>
      </c>
      <c r="U330" s="40">
        <f>Data!U331*Calculation!$B$13</f>
        <v>0</v>
      </c>
      <c r="V330" s="40">
        <f>Data!V331*Calculation!$B$13</f>
        <v>0</v>
      </c>
      <c r="W330" s="40">
        <f>Data!W331</f>
        <v>1</v>
      </c>
      <c r="X330" s="40">
        <f>Data!X331</f>
        <v>1</v>
      </c>
      <c r="Y330" s="40">
        <f>Data!Y331</f>
        <v>0</v>
      </c>
      <c r="Z330" s="40">
        <f>Data!Z331</f>
        <v>0</v>
      </c>
      <c r="AA330" s="40">
        <f>Data!AA331*Calculation!$B$15</f>
        <v>15</v>
      </c>
      <c r="AB330" s="40">
        <f>Data!AB331*Calculation!$B$15</f>
        <v>15</v>
      </c>
      <c r="AC330" s="40">
        <f>Data!AC331*Calculation!$B$15</f>
        <v>0</v>
      </c>
      <c r="AD330" s="40">
        <f>Data!AD331*Calculation!$B$15</f>
        <v>0</v>
      </c>
    </row>
    <row r="331" spans="1:30" x14ac:dyDescent="0.25">
      <c r="A331" s="39">
        <f>Data!A331</f>
        <v>328</v>
      </c>
      <c r="B331" s="40">
        <f>Data!B332</f>
        <v>328</v>
      </c>
      <c r="C331" s="40">
        <f>Data!C332*Calculation!$B$6</f>
        <v>0</v>
      </c>
      <c r="D331" s="40">
        <f>Data!D332*Calculation!$B$6</f>
        <v>1</v>
      </c>
      <c r="E331" s="40">
        <f>Data!E332*Calculation!$B$6</f>
        <v>0</v>
      </c>
      <c r="F331" s="40">
        <f>Data!F332*Calculation!$B$6</f>
        <v>0</v>
      </c>
      <c r="G331" s="40">
        <f>Data!G332*Calculation!$B$7</f>
        <v>0</v>
      </c>
      <c r="H331" s="40">
        <f>Data!H332*Calculation!$B$7</f>
        <v>0</v>
      </c>
      <c r="I331" s="40">
        <f>Data!I332*Calculation!$B$7</f>
        <v>0</v>
      </c>
      <c r="J331" s="40">
        <f>Data!J332*Calculation!$B$7</f>
        <v>0</v>
      </c>
      <c r="K331" s="40">
        <f>Data!K332*Calculation!$B$9</f>
        <v>1</v>
      </c>
      <c r="L331" s="40">
        <f>Data!L332*Calculation!$B$9</f>
        <v>0</v>
      </c>
      <c r="M331" s="40">
        <f>Data!M332*Calculation!$B$9</f>
        <v>0</v>
      </c>
      <c r="N331" s="40">
        <f>Data!N332*Calculation!$B$9</f>
        <v>1</v>
      </c>
      <c r="O331" s="40">
        <f>Data!O332*Calculation!$B$11</f>
        <v>0</v>
      </c>
      <c r="P331" s="40">
        <f>Data!P332*Calculation!$B$11</f>
        <v>0</v>
      </c>
      <c r="Q331" s="40">
        <f>Data!Q332*Calculation!$B$11</f>
        <v>0</v>
      </c>
      <c r="R331" s="40">
        <f>Data!R332*Calculation!$B$11</f>
        <v>0</v>
      </c>
      <c r="S331" s="40">
        <f>Data!S332*Calculation!$B$13</f>
        <v>3</v>
      </c>
      <c r="T331" s="40">
        <f>Data!T332*Calculation!$B$13</f>
        <v>3</v>
      </c>
      <c r="U331" s="40">
        <f>Data!U332*Calculation!$B$13</f>
        <v>0</v>
      </c>
      <c r="V331" s="40">
        <f>Data!V332*Calculation!$B$13</f>
        <v>0</v>
      </c>
      <c r="W331" s="40">
        <f>Data!W332</f>
        <v>1</v>
      </c>
      <c r="X331" s="40">
        <f>Data!X332</f>
        <v>1</v>
      </c>
      <c r="Y331" s="40">
        <f>Data!Y332</f>
        <v>0</v>
      </c>
      <c r="Z331" s="40">
        <f>Data!Z332</f>
        <v>0</v>
      </c>
      <c r="AA331" s="40">
        <f>Data!AA332*Calculation!$B$15</f>
        <v>15</v>
      </c>
      <c r="AB331" s="40">
        <f>Data!AB332*Calculation!$B$15</f>
        <v>15</v>
      </c>
      <c r="AC331" s="40">
        <f>Data!AC332*Calculation!$B$15</f>
        <v>0</v>
      </c>
      <c r="AD331" s="40">
        <f>Data!AD332*Calculation!$B$15</f>
        <v>0</v>
      </c>
    </row>
    <row r="332" spans="1:30" x14ac:dyDescent="0.25">
      <c r="A332" s="39">
        <f>Data!A332</f>
        <v>329</v>
      </c>
      <c r="B332" s="40">
        <f>Data!B333</f>
        <v>329</v>
      </c>
      <c r="C332" s="40">
        <f>Data!C333*Calculation!$B$6</f>
        <v>0</v>
      </c>
      <c r="D332" s="40">
        <f>Data!D333*Calculation!$B$6</f>
        <v>1</v>
      </c>
      <c r="E332" s="40">
        <f>Data!E333*Calculation!$B$6</f>
        <v>0</v>
      </c>
      <c r="F332" s="40">
        <f>Data!F333*Calculation!$B$6</f>
        <v>0</v>
      </c>
      <c r="G332" s="40">
        <f>Data!G333*Calculation!$B$7</f>
        <v>0</v>
      </c>
      <c r="H332" s="40">
        <f>Data!H333*Calculation!$B$7</f>
        <v>0</v>
      </c>
      <c r="I332" s="40">
        <f>Data!I333*Calculation!$B$7</f>
        <v>0</v>
      </c>
      <c r="J332" s="40">
        <f>Data!J333*Calculation!$B$7</f>
        <v>0</v>
      </c>
      <c r="K332" s="40">
        <f>Data!K333*Calculation!$B$9</f>
        <v>1</v>
      </c>
      <c r="L332" s="40">
        <f>Data!L333*Calculation!$B$9</f>
        <v>0</v>
      </c>
      <c r="M332" s="40">
        <f>Data!M333*Calculation!$B$9</f>
        <v>0</v>
      </c>
      <c r="N332" s="40">
        <f>Data!N333*Calculation!$B$9</f>
        <v>1</v>
      </c>
      <c r="O332" s="40">
        <f>Data!O333*Calculation!$B$11</f>
        <v>0</v>
      </c>
      <c r="P332" s="40">
        <f>Data!P333*Calculation!$B$11</f>
        <v>0</v>
      </c>
      <c r="Q332" s="40">
        <f>Data!Q333*Calculation!$B$11</f>
        <v>0</v>
      </c>
      <c r="R332" s="40">
        <f>Data!R333*Calculation!$B$11</f>
        <v>0</v>
      </c>
      <c r="S332" s="40">
        <f>Data!S333*Calculation!$B$13</f>
        <v>3</v>
      </c>
      <c r="T332" s="40">
        <f>Data!T333*Calculation!$B$13</f>
        <v>3</v>
      </c>
      <c r="U332" s="40">
        <f>Data!U333*Calculation!$B$13</f>
        <v>0</v>
      </c>
      <c r="V332" s="40">
        <f>Data!V333*Calculation!$B$13</f>
        <v>0</v>
      </c>
      <c r="W332" s="40">
        <f>Data!W333</f>
        <v>1</v>
      </c>
      <c r="X332" s="40">
        <f>Data!X333</f>
        <v>1</v>
      </c>
      <c r="Y332" s="40">
        <f>Data!Y333</f>
        <v>0</v>
      </c>
      <c r="Z332" s="40">
        <f>Data!Z333</f>
        <v>0</v>
      </c>
      <c r="AA332" s="40">
        <f>Data!AA333*Calculation!$B$15</f>
        <v>15</v>
      </c>
      <c r="AB332" s="40">
        <f>Data!AB333*Calculation!$B$15</f>
        <v>15</v>
      </c>
      <c r="AC332" s="40">
        <f>Data!AC333*Calculation!$B$15</f>
        <v>0</v>
      </c>
      <c r="AD332" s="40">
        <f>Data!AD333*Calculation!$B$15</f>
        <v>0</v>
      </c>
    </row>
    <row r="333" spans="1:30" x14ac:dyDescent="0.25">
      <c r="A333" s="39">
        <f>Data!A333</f>
        <v>330</v>
      </c>
      <c r="B333" s="40">
        <f>Data!B334</f>
        <v>330</v>
      </c>
      <c r="C333" s="40">
        <f>Data!C334*Calculation!$B$6</f>
        <v>0</v>
      </c>
      <c r="D333" s="40">
        <f>Data!D334*Calculation!$B$6</f>
        <v>1</v>
      </c>
      <c r="E333" s="40">
        <f>Data!E334*Calculation!$B$6</f>
        <v>0</v>
      </c>
      <c r="F333" s="40">
        <f>Data!F334*Calculation!$B$6</f>
        <v>0</v>
      </c>
      <c r="G333" s="40">
        <f>Data!G334*Calculation!$B$7</f>
        <v>0</v>
      </c>
      <c r="H333" s="40">
        <f>Data!H334*Calculation!$B$7</f>
        <v>0</v>
      </c>
      <c r="I333" s="40">
        <f>Data!I334*Calculation!$B$7</f>
        <v>0</v>
      </c>
      <c r="J333" s="40">
        <f>Data!J334*Calculation!$B$7</f>
        <v>0</v>
      </c>
      <c r="K333" s="40">
        <f>Data!K334*Calculation!$B$9</f>
        <v>1</v>
      </c>
      <c r="L333" s="40">
        <f>Data!L334*Calculation!$B$9</f>
        <v>0</v>
      </c>
      <c r="M333" s="40">
        <f>Data!M334*Calculation!$B$9</f>
        <v>1</v>
      </c>
      <c r="N333" s="40">
        <f>Data!N334*Calculation!$B$9</f>
        <v>1</v>
      </c>
      <c r="O333" s="40">
        <f>Data!O334*Calculation!$B$11</f>
        <v>0</v>
      </c>
      <c r="P333" s="40">
        <f>Data!P334*Calculation!$B$11</f>
        <v>0</v>
      </c>
      <c r="Q333" s="40">
        <f>Data!Q334*Calculation!$B$11</f>
        <v>0</v>
      </c>
      <c r="R333" s="40">
        <f>Data!R334*Calculation!$B$11</f>
        <v>0</v>
      </c>
      <c r="S333" s="40">
        <f>Data!S334*Calculation!$B$13</f>
        <v>3</v>
      </c>
      <c r="T333" s="40">
        <f>Data!T334*Calculation!$B$13</f>
        <v>3</v>
      </c>
      <c r="U333" s="40">
        <f>Data!U334*Calculation!$B$13</f>
        <v>3</v>
      </c>
      <c r="V333" s="40">
        <f>Data!V334*Calculation!$B$13</f>
        <v>0</v>
      </c>
      <c r="W333" s="40">
        <f>Data!W334</f>
        <v>1</v>
      </c>
      <c r="X333" s="40">
        <f>Data!X334</f>
        <v>1</v>
      </c>
      <c r="Y333" s="40">
        <f>Data!Y334</f>
        <v>0</v>
      </c>
      <c r="Z333" s="40">
        <f>Data!Z334</f>
        <v>0</v>
      </c>
      <c r="AA333" s="40">
        <f>Data!AA334*Calculation!$B$15</f>
        <v>15</v>
      </c>
      <c r="AB333" s="40">
        <f>Data!AB334*Calculation!$B$15</f>
        <v>15</v>
      </c>
      <c r="AC333" s="40">
        <f>Data!AC334*Calculation!$B$15</f>
        <v>0</v>
      </c>
      <c r="AD333" s="40">
        <f>Data!AD334*Calculation!$B$15</f>
        <v>0</v>
      </c>
    </row>
    <row r="334" spans="1:30" x14ac:dyDescent="0.25">
      <c r="A334" s="39">
        <f>Data!A334</f>
        <v>331</v>
      </c>
      <c r="B334" s="40">
        <f>Data!B335</f>
        <v>331</v>
      </c>
      <c r="C334" s="40">
        <f>Data!C335*Calculation!$B$6</f>
        <v>0</v>
      </c>
      <c r="D334" s="40">
        <f>Data!D335*Calculation!$B$6</f>
        <v>1</v>
      </c>
      <c r="E334" s="40">
        <f>Data!E335*Calculation!$B$6</f>
        <v>0</v>
      </c>
      <c r="F334" s="40">
        <f>Data!F335*Calculation!$B$6</f>
        <v>0</v>
      </c>
      <c r="G334" s="40">
        <f>Data!G335*Calculation!$B$7</f>
        <v>0</v>
      </c>
      <c r="H334" s="40">
        <f>Data!H335*Calculation!$B$7</f>
        <v>0</v>
      </c>
      <c r="I334" s="40">
        <f>Data!I335*Calculation!$B$7</f>
        <v>0</v>
      </c>
      <c r="J334" s="40">
        <f>Data!J335*Calculation!$B$7</f>
        <v>0</v>
      </c>
      <c r="K334" s="40">
        <f>Data!K335*Calculation!$B$9</f>
        <v>1</v>
      </c>
      <c r="L334" s="40">
        <f>Data!L335*Calculation!$B$9</f>
        <v>0</v>
      </c>
      <c r="M334" s="40">
        <f>Data!M335*Calculation!$B$9</f>
        <v>0</v>
      </c>
      <c r="N334" s="40">
        <f>Data!N335*Calculation!$B$9</f>
        <v>1</v>
      </c>
      <c r="O334" s="40">
        <f>Data!O335*Calculation!$B$11</f>
        <v>0</v>
      </c>
      <c r="P334" s="40">
        <f>Data!P335*Calculation!$B$11</f>
        <v>0</v>
      </c>
      <c r="Q334" s="40">
        <f>Data!Q335*Calculation!$B$11</f>
        <v>0</v>
      </c>
      <c r="R334" s="40">
        <f>Data!R335*Calculation!$B$11</f>
        <v>0</v>
      </c>
      <c r="S334" s="40">
        <f>Data!S335*Calculation!$B$13</f>
        <v>3</v>
      </c>
      <c r="T334" s="40">
        <f>Data!T335*Calculation!$B$13</f>
        <v>3</v>
      </c>
      <c r="U334" s="40">
        <f>Data!U335*Calculation!$B$13</f>
        <v>0</v>
      </c>
      <c r="V334" s="40">
        <f>Data!V335*Calculation!$B$13</f>
        <v>0</v>
      </c>
      <c r="W334" s="40">
        <f>Data!W335</f>
        <v>1</v>
      </c>
      <c r="X334" s="40">
        <f>Data!X335</f>
        <v>1</v>
      </c>
      <c r="Y334" s="40">
        <f>Data!Y335</f>
        <v>0</v>
      </c>
      <c r="Z334" s="40">
        <f>Data!Z335</f>
        <v>0</v>
      </c>
      <c r="AA334" s="40">
        <f>Data!AA335*Calculation!$B$15</f>
        <v>15</v>
      </c>
      <c r="AB334" s="40">
        <f>Data!AB335*Calculation!$B$15</f>
        <v>15</v>
      </c>
      <c r="AC334" s="40">
        <f>Data!AC335*Calculation!$B$15</f>
        <v>0</v>
      </c>
      <c r="AD334" s="40">
        <f>Data!AD335*Calculation!$B$15</f>
        <v>0</v>
      </c>
    </row>
    <row r="335" spans="1:30" x14ac:dyDescent="0.25">
      <c r="A335" s="39">
        <f>Data!A335</f>
        <v>332</v>
      </c>
      <c r="B335" s="40">
        <f>Data!B336</f>
        <v>332</v>
      </c>
      <c r="C335" s="40">
        <f>Data!C336*Calculation!$B$6</f>
        <v>0</v>
      </c>
      <c r="D335" s="40">
        <f>Data!D336*Calculation!$B$6</f>
        <v>1</v>
      </c>
      <c r="E335" s="40">
        <f>Data!E336*Calculation!$B$6</f>
        <v>0</v>
      </c>
      <c r="F335" s="40">
        <f>Data!F336*Calculation!$B$6</f>
        <v>0</v>
      </c>
      <c r="G335" s="40">
        <f>Data!G336*Calculation!$B$7</f>
        <v>0</v>
      </c>
      <c r="H335" s="40">
        <f>Data!H336*Calculation!$B$7</f>
        <v>0</v>
      </c>
      <c r="I335" s="40">
        <f>Data!I336*Calculation!$B$7</f>
        <v>0</v>
      </c>
      <c r="J335" s="40">
        <f>Data!J336*Calculation!$B$7</f>
        <v>0</v>
      </c>
      <c r="K335" s="40">
        <f>Data!K336*Calculation!$B$9</f>
        <v>1</v>
      </c>
      <c r="L335" s="40">
        <f>Data!L336*Calculation!$B$9</f>
        <v>0</v>
      </c>
      <c r="M335" s="40">
        <f>Data!M336*Calculation!$B$9</f>
        <v>0</v>
      </c>
      <c r="N335" s="40">
        <f>Data!N336*Calculation!$B$9</f>
        <v>1</v>
      </c>
      <c r="O335" s="40">
        <f>Data!O336*Calculation!$B$11</f>
        <v>0</v>
      </c>
      <c r="P335" s="40">
        <f>Data!P336*Calculation!$B$11</f>
        <v>0</v>
      </c>
      <c r="Q335" s="40">
        <f>Data!Q336*Calculation!$B$11</f>
        <v>0</v>
      </c>
      <c r="R335" s="40">
        <f>Data!R336*Calculation!$B$11</f>
        <v>0</v>
      </c>
      <c r="S335" s="40">
        <f>Data!S336*Calculation!$B$13</f>
        <v>3</v>
      </c>
      <c r="T335" s="40">
        <f>Data!T336*Calculation!$B$13</f>
        <v>3</v>
      </c>
      <c r="U335" s="40">
        <f>Data!U336*Calculation!$B$13</f>
        <v>0</v>
      </c>
      <c r="V335" s="40">
        <f>Data!V336*Calculation!$B$13</f>
        <v>0</v>
      </c>
      <c r="W335" s="40">
        <f>Data!W336</f>
        <v>1</v>
      </c>
      <c r="X335" s="40">
        <f>Data!X336</f>
        <v>1</v>
      </c>
      <c r="Y335" s="40">
        <f>Data!Y336</f>
        <v>0</v>
      </c>
      <c r="Z335" s="40">
        <f>Data!Z336</f>
        <v>0</v>
      </c>
      <c r="AA335" s="40">
        <f>Data!AA336*Calculation!$B$15</f>
        <v>15</v>
      </c>
      <c r="AB335" s="40">
        <f>Data!AB336*Calculation!$B$15</f>
        <v>15</v>
      </c>
      <c r="AC335" s="40">
        <f>Data!AC336*Calculation!$B$15</f>
        <v>0</v>
      </c>
      <c r="AD335" s="40">
        <f>Data!AD336*Calculation!$B$15</f>
        <v>0</v>
      </c>
    </row>
    <row r="336" spans="1:30" x14ac:dyDescent="0.25">
      <c r="A336" s="39">
        <f>Data!A336</f>
        <v>333</v>
      </c>
      <c r="B336" s="40">
        <f>Data!B337</f>
        <v>333</v>
      </c>
      <c r="C336" s="40">
        <f>Data!C337*Calculation!$B$6</f>
        <v>0</v>
      </c>
      <c r="D336" s="40">
        <f>Data!D337*Calculation!$B$6</f>
        <v>1</v>
      </c>
      <c r="E336" s="40">
        <f>Data!E337*Calculation!$B$6</f>
        <v>0</v>
      </c>
      <c r="F336" s="40">
        <f>Data!F337*Calculation!$B$6</f>
        <v>0</v>
      </c>
      <c r="G336" s="40">
        <f>Data!G337*Calculation!$B$7</f>
        <v>0</v>
      </c>
      <c r="H336" s="40">
        <f>Data!H337*Calculation!$B$7</f>
        <v>0</v>
      </c>
      <c r="I336" s="40">
        <f>Data!I337*Calculation!$B$7</f>
        <v>0</v>
      </c>
      <c r="J336" s="40">
        <f>Data!J337*Calculation!$B$7</f>
        <v>0</v>
      </c>
      <c r="K336" s="40">
        <f>Data!K337*Calculation!$B$9</f>
        <v>1</v>
      </c>
      <c r="L336" s="40">
        <f>Data!L337*Calculation!$B$9</f>
        <v>0</v>
      </c>
      <c r="M336" s="40">
        <f>Data!M337*Calculation!$B$9</f>
        <v>0</v>
      </c>
      <c r="N336" s="40">
        <f>Data!N337*Calculation!$B$9</f>
        <v>1</v>
      </c>
      <c r="O336" s="40">
        <f>Data!O337*Calculation!$B$11</f>
        <v>0</v>
      </c>
      <c r="P336" s="40">
        <f>Data!P337*Calculation!$B$11</f>
        <v>0</v>
      </c>
      <c r="Q336" s="40">
        <f>Data!Q337*Calculation!$B$11</f>
        <v>0</v>
      </c>
      <c r="R336" s="40">
        <f>Data!R337*Calculation!$B$11</f>
        <v>0</v>
      </c>
      <c r="S336" s="40">
        <f>Data!S337*Calculation!$B$13</f>
        <v>3</v>
      </c>
      <c r="T336" s="40">
        <f>Data!T337*Calculation!$B$13</f>
        <v>3</v>
      </c>
      <c r="U336" s="40">
        <f>Data!U337*Calculation!$B$13</f>
        <v>0</v>
      </c>
      <c r="V336" s="40">
        <f>Data!V337*Calculation!$B$13</f>
        <v>0</v>
      </c>
      <c r="W336" s="40">
        <f>Data!W337</f>
        <v>1</v>
      </c>
      <c r="X336" s="40">
        <f>Data!X337</f>
        <v>1</v>
      </c>
      <c r="Y336" s="40">
        <f>Data!Y337</f>
        <v>0</v>
      </c>
      <c r="Z336" s="40">
        <f>Data!Z337</f>
        <v>0</v>
      </c>
      <c r="AA336" s="40">
        <f>Data!AA337*Calculation!$B$15</f>
        <v>15</v>
      </c>
      <c r="AB336" s="40">
        <f>Data!AB337*Calculation!$B$15</f>
        <v>15</v>
      </c>
      <c r="AC336" s="40">
        <f>Data!AC337*Calculation!$B$15</f>
        <v>0</v>
      </c>
      <c r="AD336" s="40">
        <f>Data!AD337*Calculation!$B$15</f>
        <v>0</v>
      </c>
    </row>
    <row r="337" spans="1:30" x14ac:dyDescent="0.25">
      <c r="A337" s="39">
        <f>Data!A337</f>
        <v>334</v>
      </c>
      <c r="B337" s="40">
        <f>Data!B338</f>
        <v>334</v>
      </c>
      <c r="C337" s="40">
        <f>Data!C338*Calculation!$B$6</f>
        <v>0</v>
      </c>
      <c r="D337" s="40">
        <f>Data!D338*Calculation!$B$6</f>
        <v>1</v>
      </c>
      <c r="E337" s="40">
        <f>Data!E338*Calculation!$B$6</f>
        <v>0</v>
      </c>
      <c r="F337" s="40">
        <f>Data!F338*Calculation!$B$6</f>
        <v>0</v>
      </c>
      <c r="G337" s="40">
        <f>Data!G338*Calculation!$B$7</f>
        <v>0</v>
      </c>
      <c r="H337" s="40">
        <f>Data!H338*Calculation!$B$7</f>
        <v>0</v>
      </c>
      <c r="I337" s="40">
        <f>Data!I338*Calculation!$B$7</f>
        <v>0</v>
      </c>
      <c r="J337" s="40">
        <f>Data!J338*Calculation!$B$7</f>
        <v>0</v>
      </c>
      <c r="K337" s="40">
        <f>Data!K338*Calculation!$B$9</f>
        <v>1</v>
      </c>
      <c r="L337" s="40">
        <f>Data!L338*Calculation!$B$9</f>
        <v>0</v>
      </c>
      <c r="M337" s="40">
        <f>Data!M338*Calculation!$B$9</f>
        <v>0</v>
      </c>
      <c r="N337" s="40">
        <f>Data!N338*Calculation!$B$9</f>
        <v>1</v>
      </c>
      <c r="O337" s="40">
        <f>Data!O338*Calculation!$B$11</f>
        <v>0</v>
      </c>
      <c r="P337" s="40">
        <f>Data!P338*Calculation!$B$11</f>
        <v>0</v>
      </c>
      <c r="Q337" s="40">
        <f>Data!Q338*Calculation!$B$11</f>
        <v>0</v>
      </c>
      <c r="R337" s="40">
        <f>Data!R338*Calculation!$B$11</f>
        <v>0</v>
      </c>
      <c r="S337" s="40">
        <f>Data!S338*Calculation!$B$13</f>
        <v>3</v>
      </c>
      <c r="T337" s="40">
        <f>Data!T338*Calculation!$B$13</f>
        <v>3</v>
      </c>
      <c r="U337" s="40">
        <f>Data!U338*Calculation!$B$13</f>
        <v>0</v>
      </c>
      <c r="V337" s="40">
        <f>Data!V338*Calculation!$B$13</f>
        <v>0</v>
      </c>
      <c r="W337" s="40">
        <f>Data!W338</f>
        <v>1</v>
      </c>
      <c r="X337" s="40">
        <f>Data!X338</f>
        <v>1</v>
      </c>
      <c r="Y337" s="40">
        <f>Data!Y338</f>
        <v>0</v>
      </c>
      <c r="Z337" s="40">
        <f>Data!Z338</f>
        <v>0</v>
      </c>
      <c r="AA337" s="40">
        <f>Data!AA338*Calculation!$B$15</f>
        <v>15</v>
      </c>
      <c r="AB337" s="40">
        <f>Data!AB338*Calculation!$B$15</f>
        <v>15</v>
      </c>
      <c r="AC337" s="40">
        <f>Data!AC338*Calculation!$B$15</f>
        <v>0</v>
      </c>
      <c r="AD337" s="40">
        <f>Data!AD338*Calculation!$B$15</f>
        <v>0</v>
      </c>
    </row>
    <row r="338" spans="1:30" x14ac:dyDescent="0.25">
      <c r="A338" s="39">
        <f>Data!A338</f>
        <v>335</v>
      </c>
      <c r="B338" s="40">
        <f>Data!B339</f>
        <v>335</v>
      </c>
      <c r="C338" s="40">
        <f>Data!C339*Calculation!$B$6</f>
        <v>0</v>
      </c>
      <c r="D338" s="40">
        <f>Data!D339*Calculation!$B$6</f>
        <v>1</v>
      </c>
      <c r="E338" s="40">
        <f>Data!E339*Calculation!$B$6</f>
        <v>1</v>
      </c>
      <c r="F338" s="40">
        <f>Data!F339*Calculation!$B$6</f>
        <v>0</v>
      </c>
      <c r="G338" s="40">
        <f>Data!G339*Calculation!$B$7</f>
        <v>0</v>
      </c>
      <c r="H338" s="40">
        <f>Data!H339*Calculation!$B$7</f>
        <v>0</v>
      </c>
      <c r="I338" s="40">
        <f>Data!I339*Calculation!$B$7</f>
        <v>0</v>
      </c>
      <c r="J338" s="40">
        <f>Data!J339*Calculation!$B$7</f>
        <v>0</v>
      </c>
      <c r="K338" s="40">
        <f>Data!K339*Calculation!$B$9</f>
        <v>1</v>
      </c>
      <c r="L338" s="40">
        <f>Data!L339*Calculation!$B$9</f>
        <v>0</v>
      </c>
      <c r="M338" s="40">
        <f>Data!M339*Calculation!$B$9</f>
        <v>0</v>
      </c>
      <c r="N338" s="40">
        <f>Data!N339*Calculation!$B$9</f>
        <v>1</v>
      </c>
      <c r="O338" s="40">
        <f>Data!O339*Calculation!$B$11</f>
        <v>0</v>
      </c>
      <c r="P338" s="40">
        <f>Data!P339*Calculation!$B$11</f>
        <v>0</v>
      </c>
      <c r="Q338" s="40">
        <f>Data!Q339*Calculation!$B$11</f>
        <v>0</v>
      </c>
      <c r="R338" s="40">
        <f>Data!R339*Calculation!$B$11</f>
        <v>0</v>
      </c>
      <c r="S338" s="40">
        <f>Data!S339*Calculation!$B$13</f>
        <v>3</v>
      </c>
      <c r="T338" s="40">
        <f>Data!T339*Calculation!$B$13</f>
        <v>3</v>
      </c>
      <c r="U338" s="40">
        <f>Data!U339*Calculation!$B$13</f>
        <v>0</v>
      </c>
      <c r="V338" s="40">
        <f>Data!V339*Calculation!$B$13</f>
        <v>3</v>
      </c>
      <c r="W338" s="40">
        <f>Data!W339</f>
        <v>1</v>
      </c>
      <c r="X338" s="40">
        <f>Data!X339</f>
        <v>1</v>
      </c>
      <c r="Y338" s="40">
        <f>Data!Y339</f>
        <v>1</v>
      </c>
      <c r="Z338" s="40">
        <f>Data!Z339</f>
        <v>0</v>
      </c>
      <c r="AA338" s="40">
        <f>Data!AA339*Calculation!$B$15</f>
        <v>15</v>
      </c>
      <c r="AB338" s="40">
        <f>Data!AB339*Calculation!$B$15</f>
        <v>15</v>
      </c>
      <c r="AC338" s="40">
        <f>Data!AC339*Calculation!$B$15</f>
        <v>15</v>
      </c>
      <c r="AD338" s="40">
        <f>Data!AD339*Calculation!$B$15</f>
        <v>0</v>
      </c>
    </row>
    <row r="339" spans="1:30" x14ac:dyDescent="0.25">
      <c r="A339" s="39">
        <f>Data!A339</f>
        <v>336</v>
      </c>
      <c r="B339" s="40">
        <f>Data!B340</f>
        <v>336</v>
      </c>
      <c r="C339" s="40">
        <f>Data!C340*Calculation!$B$6</f>
        <v>0</v>
      </c>
      <c r="D339" s="40">
        <f>Data!D340*Calculation!$B$6</f>
        <v>1</v>
      </c>
      <c r="E339" s="40">
        <f>Data!E340*Calculation!$B$6</f>
        <v>0</v>
      </c>
      <c r="F339" s="40">
        <f>Data!F340*Calculation!$B$6</f>
        <v>0</v>
      </c>
      <c r="G339" s="40">
        <f>Data!G340*Calculation!$B$7</f>
        <v>0</v>
      </c>
      <c r="H339" s="40">
        <f>Data!H340*Calculation!$B$7</f>
        <v>0</v>
      </c>
      <c r="I339" s="40">
        <f>Data!I340*Calculation!$B$7</f>
        <v>0</v>
      </c>
      <c r="J339" s="40">
        <f>Data!J340*Calculation!$B$7</f>
        <v>0</v>
      </c>
      <c r="K339" s="40">
        <f>Data!K340*Calculation!$B$9</f>
        <v>1</v>
      </c>
      <c r="L339" s="40">
        <f>Data!L340*Calculation!$B$9</f>
        <v>0</v>
      </c>
      <c r="M339" s="40">
        <f>Data!M340*Calculation!$B$9</f>
        <v>0</v>
      </c>
      <c r="N339" s="40">
        <f>Data!N340*Calculation!$B$9</f>
        <v>1</v>
      </c>
      <c r="O339" s="40">
        <f>Data!O340*Calculation!$B$11</f>
        <v>0</v>
      </c>
      <c r="P339" s="40">
        <f>Data!P340*Calculation!$B$11</f>
        <v>0</v>
      </c>
      <c r="Q339" s="40">
        <f>Data!Q340*Calculation!$B$11</f>
        <v>0</v>
      </c>
      <c r="R339" s="40">
        <f>Data!R340*Calculation!$B$11</f>
        <v>0</v>
      </c>
      <c r="S339" s="40">
        <f>Data!S340*Calculation!$B$13</f>
        <v>3</v>
      </c>
      <c r="T339" s="40">
        <f>Data!T340*Calculation!$B$13</f>
        <v>3</v>
      </c>
      <c r="U339" s="40">
        <f>Data!U340*Calculation!$B$13</f>
        <v>0</v>
      </c>
      <c r="V339" s="40">
        <f>Data!V340*Calculation!$B$13</f>
        <v>0</v>
      </c>
      <c r="W339" s="40">
        <f>Data!W340</f>
        <v>1</v>
      </c>
      <c r="X339" s="40">
        <f>Data!X340</f>
        <v>1</v>
      </c>
      <c r="Y339" s="40">
        <f>Data!Y340</f>
        <v>0</v>
      </c>
      <c r="Z339" s="40">
        <f>Data!Z340</f>
        <v>0</v>
      </c>
      <c r="AA339" s="40">
        <f>Data!AA340*Calculation!$B$15</f>
        <v>15</v>
      </c>
      <c r="AB339" s="40">
        <f>Data!AB340*Calculation!$B$15</f>
        <v>15</v>
      </c>
      <c r="AC339" s="40">
        <f>Data!AC340*Calculation!$B$15</f>
        <v>0</v>
      </c>
      <c r="AD339" s="40">
        <f>Data!AD340*Calculation!$B$15</f>
        <v>0</v>
      </c>
    </row>
    <row r="340" spans="1:30" x14ac:dyDescent="0.25">
      <c r="A340" s="39">
        <f>Data!A340</f>
        <v>337</v>
      </c>
      <c r="B340" s="40">
        <f>Data!B341</f>
        <v>337</v>
      </c>
      <c r="C340" s="40">
        <f>Data!C341*Calculation!$B$6</f>
        <v>0</v>
      </c>
      <c r="D340" s="40">
        <f>Data!D341*Calculation!$B$6</f>
        <v>1</v>
      </c>
      <c r="E340" s="40">
        <f>Data!E341*Calculation!$B$6</f>
        <v>0</v>
      </c>
      <c r="F340" s="40">
        <f>Data!F341*Calculation!$B$6</f>
        <v>0</v>
      </c>
      <c r="G340" s="40">
        <f>Data!G341*Calculation!$B$7</f>
        <v>0</v>
      </c>
      <c r="H340" s="40">
        <f>Data!H341*Calculation!$B$7</f>
        <v>0</v>
      </c>
      <c r="I340" s="40">
        <f>Data!I341*Calculation!$B$7</f>
        <v>0</v>
      </c>
      <c r="J340" s="40">
        <f>Data!J341*Calculation!$B$7</f>
        <v>0</v>
      </c>
      <c r="K340" s="40">
        <f>Data!K341*Calculation!$B$9</f>
        <v>1</v>
      </c>
      <c r="L340" s="40">
        <f>Data!L341*Calculation!$B$9</f>
        <v>0</v>
      </c>
      <c r="M340" s="40">
        <f>Data!M341*Calculation!$B$9</f>
        <v>1</v>
      </c>
      <c r="N340" s="40">
        <f>Data!N341*Calculation!$B$9</f>
        <v>1</v>
      </c>
      <c r="O340" s="40">
        <f>Data!O341*Calculation!$B$11</f>
        <v>0</v>
      </c>
      <c r="P340" s="40">
        <f>Data!P341*Calculation!$B$11</f>
        <v>0</v>
      </c>
      <c r="Q340" s="40">
        <f>Data!Q341*Calculation!$B$11</f>
        <v>0</v>
      </c>
      <c r="R340" s="40">
        <f>Data!R341*Calculation!$B$11</f>
        <v>0</v>
      </c>
      <c r="S340" s="40">
        <f>Data!S341*Calculation!$B$13</f>
        <v>3</v>
      </c>
      <c r="T340" s="40">
        <f>Data!T341*Calculation!$B$13</f>
        <v>3</v>
      </c>
      <c r="U340" s="40">
        <f>Data!U341*Calculation!$B$13</f>
        <v>3</v>
      </c>
      <c r="V340" s="40">
        <f>Data!V341*Calculation!$B$13</f>
        <v>0</v>
      </c>
      <c r="W340" s="40">
        <f>Data!W341</f>
        <v>1</v>
      </c>
      <c r="X340" s="40">
        <f>Data!X341</f>
        <v>1</v>
      </c>
      <c r="Y340" s="40">
        <f>Data!Y341</f>
        <v>0</v>
      </c>
      <c r="Z340" s="40">
        <f>Data!Z341</f>
        <v>0</v>
      </c>
      <c r="AA340" s="40">
        <f>Data!AA341*Calculation!$B$15</f>
        <v>15</v>
      </c>
      <c r="AB340" s="40">
        <f>Data!AB341*Calculation!$B$15</f>
        <v>15</v>
      </c>
      <c r="AC340" s="40">
        <f>Data!AC341*Calculation!$B$15</f>
        <v>0</v>
      </c>
      <c r="AD340" s="40">
        <f>Data!AD341*Calculation!$B$15</f>
        <v>0</v>
      </c>
    </row>
    <row r="341" spans="1:30" x14ac:dyDescent="0.25">
      <c r="A341" s="39">
        <f>Data!A341</f>
        <v>338</v>
      </c>
      <c r="B341" s="40">
        <f>Data!B342</f>
        <v>338</v>
      </c>
      <c r="C341" s="40">
        <f>Data!C342*Calculation!$B$6</f>
        <v>0</v>
      </c>
      <c r="D341" s="40">
        <f>Data!D342*Calculation!$B$6</f>
        <v>1</v>
      </c>
      <c r="E341" s="40">
        <f>Data!E342*Calculation!$B$6</f>
        <v>0</v>
      </c>
      <c r="F341" s="40">
        <f>Data!F342*Calculation!$B$6</f>
        <v>0</v>
      </c>
      <c r="G341" s="40">
        <f>Data!G342*Calculation!$B$7</f>
        <v>0</v>
      </c>
      <c r="H341" s="40">
        <f>Data!H342*Calculation!$B$7</f>
        <v>0</v>
      </c>
      <c r="I341" s="40">
        <f>Data!I342*Calculation!$B$7</f>
        <v>0</v>
      </c>
      <c r="J341" s="40">
        <f>Data!J342*Calculation!$B$7</f>
        <v>0</v>
      </c>
      <c r="K341" s="40">
        <f>Data!K342*Calculation!$B$9</f>
        <v>1</v>
      </c>
      <c r="L341" s="40">
        <f>Data!L342*Calculation!$B$9</f>
        <v>0</v>
      </c>
      <c r="M341" s="40">
        <f>Data!M342*Calculation!$B$9</f>
        <v>0</v>
      </c>
      <c r="N341" s="40">
        <f>Data!N342*Calculation!$B$9</f>
        <v>1</v>
      </c>
      <c r="O341" s="40">
        <f>Data!O342*Calculation!$B$11</f>
        <v>0</v>
      </c>
      <c r="P341" s="40">
        <f>Data!P342*Calculation!$B$11</f>
        <v>0</v>
      </c>
      <c r="Q341" s="40">
        <f>Data!Q342*Calculation!$B$11</f>
        <v>0</v>
      </c>
      <c r="R341" s="40">
        <f>Data!R342*Calculation!$B$11</f>
        <v>0</v>
      </c>
      <c r="S341" s="40">
        <f>Data!S342*Calculation!$B$13</f>
        <v>3</v>
      </c>
      <c r="T341" s="40">
        <f>Data!T342*Calculation!$B$13</f>
        <v>3</v>
      </c>
      <c r="U341" s="40">
        <f>Data!U342*Calculation!$B$13</f>
        <v>0</v>
      </c>
      <c r="V341" s="40">
        <f>Data!V342*Calculation!$B$13</f>
        <v>0</v>
      </c>
      <c r="W341" s="40">
        <f>Data!W342</f>
        <v>1</v>
      </c>
      <c r="X341" s="40">
        <f>Data!X342</f>
        <v>1</v>
      </c>
      <c r="Y341" s="40">
        <f>Data!Y342</f>
        <v>0</v>
      </c>
      <c r="Z341" s="40">
        <f>Data!Z342</f>
        <v>0</v>
      </c>
      <c r="AA341" s="40">
        <f>Data!AA342*Calculation!$B$15</f>
        <v>15</v>
      </c>
      <c r="AB341" s="40">
        <f>Data!AB342*Calculation!$B$15</f>
        <v>15</v>
      </c>
      <c r="AC341" s="40">
        <f>Data!AC342*Calculation!$B$15</f>
        <v>0</v>
      </c>
      <c r="AD341" s="40">
        <f>Data!AD342*Calculation!$B$15</f>
        <v>0</v>
      </c>
    </row>
    <row r="342" spans="1:30" x14ac:dyDescent="0.25">
      <c r="A342" s="39">
        <f>Data!A342</f>
        <v>339</v>
      </c>
      <c r="B342" s="40">
        <f>Data!B343</f>
        <v>339</v>
      </c>
      <c r="C342" s="40">
        <f>Data!C343*Calculation!$B$6</f>
        <v>0</v>
      </c>
      <c r="D342" s="40">
        <f>Data!D343*Calculation!$B$6</f>
        <v>1</v>
      </c>
      <c r="E342" s="40">
        <f>Data!E343*Calculation!$B$6</f>
        <v>0</v>
      </c>
      <c r="F342" s="40">
        <f>Data!F343*Calculation!$B$6</f>
        <v>0</v>
      </c>
      <c r="G342" s="40">
        <f>Data!G343*Calculation!$B$7</f>
        <v>0</v>
      </c>
      <c r="H342" s="40">
        <f>Data!H343*Calculation!$B$7</f>
        <v>0</v>
      </c>
      <c r="I342" s="40">
        <f>Data!I343*Calculation!$B$7</f>
        <v>0</v>
      </c>
      <c r="J342" s="40">
        <f>Data!J343*Calculation!$B$7</f>
        <v>0</v>
      </c>
      <c r="K342" s="40">
        <f>Data!K343*Calculation!$B$9</f>
        <v>1</v>
      </c>
      <c r="L342" s="40">
        <f>Data!L343*Calculation!$B$9</f>
        <v>0</v>
      </c>
      <c r="M342" s="40">
        <f>Data!M343*Calculation!$B$9</f>
        <v>0</v>
      </c>
      <c r="N342" s="40">
        <f>Data!N343*Calculation!$B$9</f>
        <v>1</v>
      </c>
      <c r="O342" s="40">
        <f>Data!O343*Calculation!$B$11</f>
        <v>0</v>
      </c>
      <c r="P342" s="40">
        <f>Data!P343*Calculation!$B$11</f>
        <v>0</v>
      </c>
      <c r="Q342" s="40">
        <f>Data!Q343*Calculation!$B$11</f>
        <v>0</v>
      </c>
      <c r="R342" s="40">
        <f>Data!R343*Calculation!$B$11</f>
        <v>0</v>
      </c>
      <c r="S342" s="40">
        <f>Data!S343*Calculation!$B$13</f>
        <v>3</v>
      </c>
      <c r="T342" s="40">
        <f>Data!T343*Calculation!$B$13</f>
        <v>3</v>
      </c>
      <c r="U342" s="40">
        <f>Data!U343*Calculation!$B$13</f>
        <v>0</v>
      </c>
      <c r="V342" s="40">
        <f>Data!V343*Calculation!$B$13</f>
        <v>0</v>
      </c>
      <c r="W342" s="40">
        <f>Data!W343</f>
        <v>1</v>
      </c>
      <c r="X342" s="40">
        <f>Data!X343</f>
        <v>1</v>
      </c>
      <c r="Y342" s="40">
        <f>Data!Y343</f>
        <v>0</v>
      </c>
      <c r="Z342" s="40">
        <f>Data!Z343</f>
        <v>0</v>
      </c>
      <c r="AA342" s="40">
        <f>Data!AA343*Calculation!$B$15</f>
        <v>15</v>
      </c>
      <c r="AB342" s="40">
        <f>Data!AB343*Calculation!$B$15</f>
        <v>15</v>
      </c>
      <c r="AC342" s="40">
        <f>Data!AC343*Calculation!$B$15</f>
        <v>0</v>
      </c>
      <c r="AD342" s="40">
        <f>Data!AD343*Calculation!$B$15</f>
        <v>0</v>
      </c>
    </row>
    <row r="343" spans="1:30" x14ac:dyDescent="0.25">
      <c r="A343" s="39">
        <f>Data!A343</f>
        <v>340</v>
      </c>
      <c r="B343" s="40">
        <f>Data!B344</f>
        <v>340</v>
      </c>
      <c r="C343" s="40">
        <f>Data!C344*Calculation!$B$6</f>
        <v>0</v>
      </c>
      <c r="D343" s="40">
        <f>Data!D344*Calculation!$B$6</f>
        <v>1</v>
      </c>
      <c r="E343" s="40">
        <f>Data!E344*Calculation!$B$6</f>
        <v>0</v>
      </c>
      <c r="F343" s="40">
        <f>Data!F344*Calculation!$B$6</f>
        <v>0</v>
      </c>
      <c r="G343" s="40">
        <f>Data!G344*Calculation!$B$7</f>
        <v>0</v>
      </c>
      <c r="H343" s="40">
        <f>Data!H344*Calculation!$B$7</f>
        <v>0</v>
      </c>
      <c r="I343" s="40">
        <f>Data!I344*Calculation!$B$7</f>
        <v>0</v>
      </c>
      <c r="J343" s="40">
        <f>Data!J344*Calculation!$B$7</f>
        <v>0</v>
      </c>
      <c r="K343" s="40">
        <f>Data!K344*Calculation!$B$9</f>
        <v>1</v>
      </c>
      <c r="L343" s="40">
        <f>Data!L344*Calculation!$B$9</f>
        <v>0</v>
      </c>
      <c r="M343" s="40">
        <f>Data!M344*Calculation!$B$9</f>
        <v>0</v>
      </c>
      <c r="N343" s="40">
        <f>Data!N344*Calculation!$B$9</f>
        <v>1</v>
      </c>
      <c r="O343" s="40">
        <f>Data!O344*Calculation!$B$11</f>
        <v>0</v>
      </c>
      <c r="P343" s="40">
        <f>Data!P344*Calculation!$B$11</f>
        <v>0</v>
      </c>
      <c r="Q343" s="40">
        <f>Data!Q344*Calculation!$B$11</f>
        <v>0</v>
      </c>
      <c r="R343" s="40">
        <f>Data!R344*Calculation!$B$11</f>
        <v>0</v>
      </c>
      <c r="S343" s="40">
        <f>Data!S344*Calculation!$B$13</f>
        <v>3</v>
      </c>
      <c r="T343" s="40">
        <f>Data!T344*Calculation!$B$13</f>
        <v>3</v>
      </c>
      <c r="U343" s="40">
        <f>Data!U344*Calculation!$B$13</f>
        <v>0</v>
      </c>
      <c r="V343" s="40">
        <f>Data!V344*Calculation!$B$13</f>
        <v>0</v>
      </c>
      <c r="W343" s="40">
        <f>Data!W344</f>
        <v>1</v>
      </c>
      <c r="X343" s="40">
        <f>Data!X344</f>
        <v>1</v>
      </c>
      <c r="Y343" s="40">
        <f>Data!Y344</f>
        <v>0</v>
      </c>
      <c r="Z343" s="40">
        <f>Data!Z344</f>
        <v>0</v>
      </c>
      <c r="AA343" s="40">
        <f>Data!AA344*Calculation!$B$15</f>
        <v>15</v>
      </c>
      <c r="AB343" s="40">
        <f>Data!AB344*Calculation!$B$15</f>
        <v>15</v>
      </c>
      <c r="AC343" s="40">
        <f>Data!AC344*Calculation!$B$15</f>
        <v>0</v>
      </c>
      <c r="AD343" s="40">
        <f>Data!AD344*Calculation!$B$15</f>
        <v>0</v>
      </c>
    </row>
    <row r="344" spans="1:30" x14ac:dyDescent="0.25">
      <c r="A344" s="39">
        <f>Data!A344</f>
        <v>341</v>
      </c>
      <c r="B344" s="40">
        <f>Data!B345</f>
        <v>341</v>
      </c>
      <c r="C344" s="40">
        <f>Data!C345*Calculation!$B$6</f>
        <v>0</v>
      </c>
      <c r="D344" s="40">
        <f>Data!D345*Calculation!$B$6</f>
        <v>1</v>
      </c>
      <c r="E344" s="40">
        <f>Data!E345*Calculation!$B$6</f>
        <v>0</v>
      </c>
      <c r="F344" s="40">
        <f>Data!F345*Calculation!$B$6</f>
        <v>0</v>
      </c>
      <c r="G344" s="40">
        <f>Data!G345*Calculation!$B$7</f>
        <v>0</v>
      </c>
      <c r="H344" s="40">
        <f>Data!H345*Calculation!$B$7</f>
        <v>0</v>
      </c>
      <c r="I344" s="40">
        <f>Data!I345*Calculation!$B$7</f>
        <v>0</v>
      </c>
      <c r="J344" s="40">
        <f>Data!J345*Calculation!$B$7</f>
        <v>0</v>
      </c>
      <c r="K344" s="40">
        <f>Data!K345*Calculation!$B$9</f>
        <v>1</v>
      </c>
      <c r="L344" s="40">
        <f>Data!L345*Calculation!$B$9</f>
        <v>0</v>
      </c>
      <c r="M344" s="40">
        <f>Data!M345*Calculation!$B$9</f>
        <v>0</v>
      </c>
      <c r="N344" s="40">
        <f>Data!N345*Calculation!$B$9</f>
        <v>1</v>
      </c>
      <c r="O344" s="40">
        <f>Data!O345*Calculation!$B$11</f>
        <v>0</v>
      </c>
      <c r="P344" s="40">
        <f>Data!P345*Calculation!$B$11</f>
        <v>0</v>
      </c>
      <c r="Q344" s="40">
        <f>Data!Q345*Calculation!$B$11</f>
        <v>0</v>
      </c>
      <c r="R344" s="40">
        <f>Data!R345*Calculation!$B$11</f>
        <v>0</v>
      </c>
      <c r="S344" s="40">
        <f>Data!S345*Calculation!$B$13</f>
        <v>3</v>
      </c>
      <c r="T344" s="40">
        <f>Data!T345*Calculation!$B$13</f>
        <v>3</v>
      </c>
      <c r="U344" s="40">
        <f>Data!U345*Calculation!$B$13</f>
        <v>0</v>
      </c>
      <c r="V344" s="40">
        <f>Data!V345*Calculation!$B$13</f>
        <v>0</v>
      </c>
      <c r="W344" s="40">
        <f>Data!W345</f>
        <v>1</v>
      </c>
      <c r="X344" s="40">
        <f>Data!X345</f>
        <v>1</v>
      </c>
      <c r="Y344" s="40">
        <f>Data!Y345</f>
        <v>0</v>
      </c>
      <c r="Z344" s="40">
        <f>Data!Z345</f>
        <v>0</v>
      </c>
      <c r="AA344" s="40">
        <f>Data!AA345*Calculation!$B$15</f>
        <v>15</v>
      </c>
      <c r="AB344" s="40">
        <f>Data!AB345*Calculation!$B$15</f>
        <v>15</v>
      </c>
      <c r="AC344" s="40">
        <f>Data!AC345*Calculation!$B$15</f>
        <v>0</v>
      </c>
      <c r="AD344" s="40">
        <f>Data!AD345*Calculation!$B$15</f>
        <v>0</v>
      </c>
    </row>
    <row r="345" spans="1:30" x14ac:dyDescent="0.25">
      <c r="A345" s="39">
        <f>Data!A345</f>
        <v>342</v>
      </c>
      <c r="B345" s="40">
        <f>Data!B346</f>
        <v>342</v>
      </c>
      <c r="C345" s="40">
        <f>Data!C346*Calculation!$B$6</f>
        <v>0</v>
      </c>
      <c r="D345" s="40">
        <f>Data!D346*Calculation!$B$6</f>
        <v>1</v>
      </c>
      <c r="E345" s="40">
        <f>Data!E346*Calculation!$B$6</f>
        <v>0</v>
      </c>
      <c r="F345" s="40">
        <f>Data!F346*Calculation!$B$6</f>
        <v>0</v>
      </c>
      <c r="G345" s="40">
        <f>Data!G346*Calculation!$B$7</f>
        <v>0</v>
      </c>
      <c r="H345" s="40">
        <f>Data!H346*Calculation!$B$7</f>
        <v>0</v>
      </c>
      <c r="I345" s="40">
        <f>Data!I346*Calculation!$B$7</f>
        <v>0</v>
      </c>
      <c r="J345" s="40">
        <f>Data!J346*Calculation!$B$7</f>
        <v>0</v>
      </c>
      <c r="K345" s="40">
        <f>Data!K346*Calculation!$B$9</f>
        <v>1</v>
      </c>
      <c r="L345" s="40">
        <f>Data!L346*Calculation!$B$9</f>
        <v>0</v>
      </c>
      <c r="M345" s="40">
        <f>Data!M346*Calculation!$B$9</f>
        <v>0</v>
      </c>
      <c r="N345" s="40">
        <f>Data!N346*Calculation!$B$9</f>
        <v>1</v>
      </c>
      <c r="O345" s="40">
        <f>Data!O346*Calculation!$B$11</f>
        <v>0</v>
      </c>
      <c r="P345" s="40">
        <f>Data!P346*Calculation!$B$11</f>
        <v>0</v>
      </c>
      <c r="Q345" s="40">
        <f>Data!Q346*Calculation!$B$11</f>
        <v>0</v>
      </c>
      <c r="R345" s="40">
        <f>Data!R346*Calculation!$B$11</f>
        <v>0</v>
      </c>
      <c r="S345" s="40">
        <f>Data!S346*Calculation!$B$13</f>
        <v>3</v>
      </c>
      <c r="T345" s="40">
        <f>Data!T346*Calculation!$B$13</f>
        <v>3</v>
      </c>
      <c r="U345" s="40">
        <f>Data!U346*Calculation!$B$13</f>
        <v>0</v>
      </c>
      <c r="V345" s="40">
        <f>Data!V346*Calculation!$B$13</f>
        <v>0</v>
      </c>
      <c r="W345" s="40">
        <f>Data!W346</f>
        <v>1</v>
      </c>
      <c r="X345" s="40">
        <f>Data!X346</f>
        <v>1</v>
      </c>
      <c r="Y345" s="40">
        <f>Data!Y346</f>
        <v>0</v>
      </c>
      <c r="Z345" s="40">
        <f>Data!Z346</f>
        <v>0</v>
      </c>
      <c r="AA345" s="40">
        <f>Data!AA346*Calculation!$B$15</f>
        <v>15</v>
      </c>
      <c r="AB345" s="40">
        <f>Data!AB346*Calculation!$B$15</f>
        <v>15</v>
      </c>
      <c r="AC345" s="40">
        <f>Data!AC346*Calculation!$B$15</f>
        <v>0</v>
      </c>
      <c r="AD345" s="40">
        <f>Data!AD346*Calculation!$B$15</f>
        <v>0</v>
      </c>
    </row>
    <row r="346" spans="1:30" x14ac:dyDescent="0.25">
      <c r="A346" s="39">
        <f>Data!A346</f>
        <v>343</v>
      </c>
      <c r="B346" s="40">
        <f>Data!B347</f>
        <v>343</v>
      </c>
      <c r="C346" s="40">
        <f>Data!C347*Calculation!$B$6</f>
        <v>0</v>
      </c>
      <c r="D346" s="40">
        <f>Data!D347*Calculation!$B$6</f>
        <v>1</v>
      </c>
      <c r="E346" s="40">
        <f>Data!E347*Calculation!$B$6</f>
        <v>0</v>
      </c>
      <c r="F346" s="40">
        <f>Data!F347*Calculation!$B$6</f>
        <v>0</v>
      </c>
      <c r="G346" s="40">
        <f>Data!G347*Calculation!$B$7</f>
        <v>0</v>
      </c>
      <c r="H346" s="40">
        <f>Data!H347*Calculation!$B$7</f>
        <v>0</v>
      </c>
      <c r="I346" s="40">
        <f>Data!I347*Calculation!$B$7</f>
        <v>0</v>
      </c>
      <c r="J346" s="40">
        <f>Data!J347*Calculation!$B$7</f>
        <v>0</v>
      </c>
      <c r="K346" s="40">
        <f>Data!K347*Calculation!$B$9</f>
        <v>1</v>
      </c>
      <c r="L346" s="40">
        <f>Data!L347*Calculation!$B$9</f>
        <v>0</v>
      </c>
      <c r="M346" s="40">
        <f>Data!M347*Calculation!$B$9</f>
        <v>0</v>
      </c>
      <c r="N346" s="40">
        <f>Data!N347*Calculation!$B$9</f>
        <v>1</v>
      </c>
      <c r="O346" s="40">
        <f>Data!O347*Calculation!$B$11</f>
        <v>0</v>
      </c>
      <c r="P346" s="40">
        <f>Data!P347*Calculation!$B$11</f>
        <v>0</v>
      </c>
      <c r="Q346" s="40">
        <f>Data!Q347*Calculation!$B$11</f>
        <v>0</v>
      </c>
      <c r="R346" s="40">
        <f>Data!R347*Calculation!$B$11</f>
        <v>0</v>
      </c>
      <c r="S346" s="40">
        <f>Data!S347*Calculation!$B$13</f>
        <v>3</v>
      </c>
      <c r="T346" s="40">
        <f>Data!T347*Calculation!$B$13</f>
        <v>3</v>
      </c>
      <c r="U346" s="40">
        <f>Data!U347*Calculation!$B$13</f>
        <v>0</v>
      </c>
      <c r="V346" s="40">
        <f>Data!V347*Calculation!$B$13</f>
        <v>0</v>
      </c>
      <c r="W346" s="40">
        <f>Data!W347</f>
        <v>1</v>
      </c>
      <c r="X346" s="40">
        <f>Data!X347</f>
        <v>1</v>
      </c>
      <c r="Y346" s="40">
        <f>Data!Y347</f>
        <v>0</v>
      </c>
      <c r="Z346" s="40">
        <f>Data!Z347</f>
        <v>0</v>
      </c>
      <c r="AA346" s="40">
        <f>Data!AA347*Calculation!$B$15</f>
        <v>15</v>
      </c>
      <c r="AB346" s="40">
        <f>Data!AB347*Calculation!$B$15</f>
        <v>15</v>
      </c>
      <c r="AC346" s="40">
        <f>Data!AC347*Calculation!$B$15</f>
        <v>0</v>
      </c>
      <c r="AD346" s="40">
        <f>Data!AD347*Calculation!$B$15</f>
        <v>0</v>
      </c>
    </row>
    <row r="347" spans="1:30" x14ac:dyDescent="0.25">
      <c r="A347" s="39">
        <f>Data!A347</f>
        <v>344</v>
      </c>
      <c r="B347" s="40">
        <f>Data!B348</f>
        <v>344</v>
      </c>
      <c r="C347" s="40">
        <f>Data!C348*Calculation!$B$6</f>
        <v>0</v>
      </c>
      <c r="D347" s="40">
        <f>Data!D348*Calculation!$B$6</f>
        <v>1</v>
      </c>
      <c r="E347" s="40">
        <f>Data!E348*Calculation!$B$6</f>
        <v>0</v>
      </c>
      <c r="F347" s="40">
        <f>Data!F348*Calculation!$B$6</f>
        <v>0</v>
      </c>
      <c r="G347" s="40">
        <f>Data!G348*Calculation!$B$7</f>
        <v>0</v>
      </c>
      <c r="H347" s="40">
        <f>Data!H348*Calculation!$B$7</f>
        <v>0</v>
      </c>
      <c r="I347" s="40">
        <f>Data!I348*Calculation!$B$7</f>
        <v>0</v>
      </c>
      <c r="J347" s="40">
        <f>Data!J348*Calculation!$B$7</f>
        <v>0</v>
      </c>
      <c r="K347" s="40">
        <f>Data!K348*Calculation!$B$9</f>
        <v>1</v>
      </c>
      <c r="L347" s="40">
        <f>Data!L348*Calculation!$B$9</f>
        <v>0</v>
      </c>
      <c r="M347" s="40">
        <f>Data!M348*Calculation!$B$9</f>
        <v>1</v>
      </c>
      <c r="N347" s="40">
        <f>Data!N348*Calculation!$B$9</f>
        <v>1</v>
      </c>
      <c r="O347" s="40">
        <f>Data!O348*Calculation!$B$11</f>
        <v>0</v>
      </c>
      <c r="P347" s="40">
        <f>Data!P348*Calculation!$B$11</f>
        <v>0</v>
      </c>
      <c r="Q347" s="40">
        <f>Data!Q348*Calculation!$B$11</f>
        <v>0</v>
      </c>
      <c r="R347" s="40">
        <f>Data!R348*Calculation!$B$11</f>
        <v>0</v>
      </c>
      <c r="S347" s="40">
        <f>Data!S348*Calculation!$B$13</f>
        <v>3</v>
      </c>
      <c r="T347" s="40">
        <f>Data!T348*Calculation!$B$13</f>
        <v>3</v>
      </c>
      <c r="U347" s="40">
        <f>Data!U348*Calculation!$B$13</f>
        <v>3</v>
      </c>
      <c r="V347" s="40">
        <f>Data!V348*Calculation!$B$13</f>
        <v>0</v>
      </c>
      <c r="W347" s="40">
        <f>Data!W348</f>
        <v>1</v>
      </c>
      <c r="X347" s="40">
        <f>Data!X348</f>
        <v>1</v>
      </c>
      <c r="Y347" s="40">
        <f>Data!Y348</f>
        <v>0</v>
      </c>
      <c r="Z347" s="40">
        <f>Data!Z348</f>
        <v>0</v>
      </c>
      <c r="AA347" s="40">
        <f>Data!AA348*Calculation!$B$15</f>
        <v>15</v>
      </c>
      <c r="AB347" s="40">
        <f>Data!AB348*Calculation!$B$15</f>
        <v>15</v>
      </c>
      <c r="AC347" s="40">
        <f>Data!AC348*Calculation!$B$15</f>
        <v>0</v>
      </c>
      <c r="AD347" s="40">
        <f>Data!AD348*Calculation!$B$15</f>
        <v>0</v>
      </c>
    </row>
    <row r="348" spans="1:30" x14ac:dyDescent="0.25">
      <c r="A348" s="39">
        <f>Data!A348</f>
        <v>345</v>
      </c>
      <c r="B348" s="40">
        <f>Data!B349</f>
        <v>345</v>
      </c>
      <c r="C348" s="40">
        <f>Data!C349*Calculation!$B$6</f>
        <v>0</v>
      </c>
      <c r="D348" s="40">
        <f>Data!D349*Calculation!$B$6</f>
        <v>1</v>
      </c>
      <c r="E348" s="40">
        <f>Data!E349*Calculation!$B$6</f>
        <v>0</v>
      </c>
      <c r="F348" s="40">
        <f>Data!F349*Calculation!$B$6</f>
        <v>0</v>
      </c>
      <c r="G348" s="40">
        <f>Data!G349*Calculation!$B$7</f>
        <v>0</v>
      </c>
      <c r="H348" s="40">
        <f>Data!H349*Calculation!$B$7</f>
        <v>0</v>
      </c>
      <c r="I348" s="40">
        <f>Data!I349*Calculation!$B$7</f>
        <v>0</v>
      </c>
      <c r="J348" s="40">
        <f>Data!J349*Calculation!$B$7</f>
        <v>0</v>
      </c>
      <c r="K348" s="40">
        <f>Data!K349*Calculation!$B$9</f>
        <v>1</v>
      </c>
      <c r="L348" s="40">
        <f>Data!L349*Calculation!$B$9</f>
        <v>0</v>
      </c>
      <c r="M348" s="40">
        <f>Data!M349*Calculation!$B$9</f>
        <v>0</v>
      </c>
      <c r="N348" s="40">
        <f>Data!N349*Calculation!$B$9</f>
        <v>1</v>
      </c>
      <c r="O348" s="40">
        <f>Data!O349*Calculation!$B$11</f>
        <v>0</v>
      </c>
      <c r="P348" s="40">
        <f>Data!P349*Calculation!$B$11</f>
        <v>0</v>
      </c>
      <c r="Q348" s="40">
        <f>Data!Q349*Calculation!$B$11</f>
        <v>0</v>
      </c>
      <c r="R348" s="40">
        <f>Data!R349*Calculation!$B$11</f>
        <v>0</v>
      </c>
      <c r="S348" s="40">
        <f>Data!S349*Calculation!$B$13</f>
        <v>3</v>
      </c>
      <c r="T348" s="40">
        <f>Data!T349*Calculation!$B$13</f>
        <v>3</v>
      </c>
      <c r="U348" s="40">
        <f>Data!U349*Calculation!$B$13</f>
        <v>0</v>
      </c>
      <c r="V348" s="40">
        <f>Data!V349*Calculation!$B$13</f>
        <v>0</v>
      </c>
      <c r="W348" s="40">
        <f>Data!W349</f>
        <v>1</v>
      </c>
      <c r="X348" s="40">
        <f>Data!X349</f>
        <v>1</v>
      </c>
      <c r="Y348" s="40">
        <f>Data!Y349</f>
        <v>0</v>
      </c>
      <c r="Z348" s="40">
        <f>Data!Z349</f>
        <v>0</v>
      </c>
      <c r="AA348" s="40">
        <f>Data!AA349*Calculation!$B$15</f>
        <v>15</v>
      </c>
      <c r="AB348" s="40">
        <f>Data!AB349*Calculation!$B$15</f>
        <v>15</v>
      </c>
      <c r="AC348" s="40">
        <f>Data!AC349*Calculation!$B$15</f>
        <v>0</v>
      </c>
      <c r="AD348" s="40">
        <f>Data!AD349*Calculation!$B$15</f>
        <v>0</v>
      </c>
    </row>
    <row r="349" spans="1:30" x14ac:dyDescent="0.25">
      <c r="A349" s="39">
        <f>Data!A349</f>
        <v>346</v>
      </c>
      <c r="B349" s="40">
        <f>Data!B350</f>
        <v>346</v>
      </c>
      <c r="C349" s="40">
        <f>Data!C350*Calculation!$B$6</f>
        <v>0</v>
      </c>
      <c r="D349" s="40">
        <f>Data!D350*Calculation!$B$6</f>
        <v>1</v>
      </c>
      <c r="E349" s="40">
        <f>Data!E350*Calculation!$B$6</f>
        <v>0</v>
      </c>
      <c r="F349" s="40">
        <f>Data!F350*Calculation!$B$6</f>
        <v>0</v>
      </c>
      <c r="G349" s="40">
        <f>Data!G350*Calculation!$B$7</f>
        <v>0</v>
      </c>
      <c r="H349" s="40">
        <f>Data!H350*Calculation!$B$7</f>
        <v>0</v>
      </c>
      <c r="I349" s="40">
        <f>Data!I350*Calculation!$B$7</f>
        <v>0</v>
      </c>
      <c r="J349" s="40">
        <f>Data!J350*Calculation!$B$7</f>
        <v>0</v>
      </c>
      <c r="K349" s="40">
        <f>Data!K350*Calculation!$B$9</f>
        <v>1</v>
      </c>
      <c r="L349" s="40">
        <f>Data!L350*Calculation!$B$9</f>
        <v>0</v>
      </c>
      <c r="M349" s="40">
        <f>Data!M350*Calculation!$B$9</f>
        <v>0</v>
      </c>
      <c r="N349" s="40">
        <f>Data!N350*Calculation!$B$9</f>
        <v>1</v>
      </c>
      <c r="O349" s="40">
        <f>Data!O350*Calculation!$B$11</f>
        <v>0</v>
      </c>
      <c r="P349" s="40">
        <f>Data!P350*Calculation!$B$11</f>
        <v>0</v>
      </c>
      <c r="Q349" s="40">
        <f>Data!Q350*Calculation!$B$11</f>
        <v>0</v>
      </c>
      <c r="R349" s="40">
        <f>Data!R350*Calculation!$B$11</f>
        <v>0</v>
      </c>
      <c r="S349" s="40">
        <f>Data!S350*Calculation!$B$13</f>
        <v>3</v>
      </c>
      <c r="T349" s="40">
        <f>Data!T350*Calculation!$B$13</f>
        <v>3</v>
      </c>
      <c r="U349" s="40">
        <f>Data!U350*Calculation!$B$13</f>
        <v>0</v>
      </c>
      <c r="V349" s="40">
        <f>Data!V350*Calculation!$B$13</f>
        <v>0</v>
      </c>
      <c r="W349" s="40">
        <f>Data!W350</f>
        <v>1</v>
      </c>
      <c r="X349" s="40">
        <f>Data!X350</f>
        <v>1</v>
      </c>
      <c r="Y349" s="40">
        <f>Data!Y350</f>
        <v>0</v>
      </c>
      <c r="Z349" s="40">
        <f>Data!Z350</f>
        <v>0</v>
      </c>
      <c r="AA349" s="40">
        <f>Data!AA350*Calculation!$B$15</f>
        <v>15</v>
      </c>
      <c r="AB349" s="40">
        <f>Data!AB350*Calculation!$B$15</f>
        <v>15</v>
      </c>
      <c r="AC349" s="40">
        <f>Data!AC350*Calculation!$B$15</f>
        <v>0</v>
      </c>
      <c r="AD349" s="40">
        <f>Data!AD350*Calculation!$B$15</f>
        <v>0</v>
      </c>
    </row>
    <row r="350" spans="1:30" x14ac:dyDescent="0.25">
      <c r="A350" s="39">
        <f>Data!A350</f>
        <v>347</v>
      </c>
      <c r="B350" s="40">
        <f>Data!B351</f>
        <v>347</v>
      </c>
      <c r="C350" s="40">
        <f>Data!C351*Calculation!$B$6</f>
        <v>0</v>
      </c>
      <c r="D350" s="40">
        <f>Data!D351*Calculation!$B$6</f>
        <v>1</v>
      </c>
      <c r="E350" s="40">
        <f>Data!E351*Calculation!$B$6</f>
        <v>0</v>
      </c>
      <c r="F350" s="40">
        <f>Data!F351*Calculation!$B$6</f>
        <v>0</v>
      </c>
      <c r="G350" s="40">
        <f>Data!G351*Calculation!$B$7</f>
        <v>0</v>
      </c>
      <c r="H350" s="40">
        <f>Data!H351*Calculation!$B$7</f>
        <v>0</v>
      </c>
      <c r="I350" s="40">
        <f>Data!I351*Calculation!$B$7</f>
        <v>0</v>
      </c>
      <c r="J350" s="40">
        <f>Data!J351*Calculation!$B$7</f>
        <v>0</v>
      </c>
      <c r="K350" s="40">
        <f>Data!K351*Calculation!$B$9</f>
        <v>1</v>
      </c>
      <c r="L350" s="40">
        <f>Data!L351*Calculation!$B$9</f>
        <v>0</v>
      </c>
      <c r="M350" s="40">
        <f>Data!M351*Calculation!$B$9</f>
        <v>0</v>
      </c>
      <c r="N350" s="40">
        <f>Data!N351*Calculation!$B$9</f>
        <v>1</v>
      </c>
      <c r="O350" s="40">
        <f>Data!O351*Calculation!$B$11</f>
        <v>0</v>
      </c>
      <c r="P350" s="40">
        <f>Data!P351*Calculation!$B$11</f>
        <v>0</v>
      </c>
      <c r="Q350" s="40">
        <f>Data!Q351*Calculation!$B$11</f>
        <v>0</v>
      </c>
      <c r="R350" s="40">
        <f>Data!R351*Calculation!$B$11</f>
        <v>0</v>
      </c>
      <c r="S350" s="40">
        <f>Data!S351*Calculation!$B$13</f>
        <v>3</v>
      </c>
      <c r="T350" s="40">
        <f>Data!T351*Calculation!$B$13</f>
        <v>3</v>
      </c>
      <c r="U350" s="40">
        <f>Data!U351*Calculation!$B$13</f>
        <v>0</v>
      </c>
      <c r="V350" s="40">
        <f>Data!V351*Calculation!$B$13</f>
        <v>0</v>
      </c>
      <c r="W350" s="40">
        <f>Data!W351</f>
        <v>1</v>
      </c>
      <c r="X350" s="40">
        <f>Data!X351</f>
        <v>1</v>
      </c>
      <c r="Y350" s="40">
        <f>Data!Y351</f>
        <v>0</v>
      </c>
      <c r="Z350" s="40">
        <f>Data!Z351</f>
        <v>0</v>
      </c>
      <c r="AA350" s="40">
        <f>Data!AA351*Calculation!$B$15</f>
        <v>15</v>
      </c>
      <c r="AB350" s="40">
        <f>Data!AB351*Calculation!$B$15</f>
        <v>15</v>
      </c>
      <c r="AC350" s="40">
        <f>Data!AC351*Calculation!$B$15</f>
        <v>0</v>
      </c>
      <c r="AD350" s="40">
        <f>Data!AD351*Calculation!$B$15</f>
        <v>0</v>
      </c>
    </row>
    <row r="351" spans="1:30" x14ac:dyDescent="0.25">
      <c r="A351" s="39">
        <f>Data!A351</f>
        <v>348</v>
      </c>
      <c r="B351" s="40">
        <f>Data!B352</f>
        <v>348</v>
      </c>
      <c r="C351" s="40">
        <f>Data!C352*Calculation!$B$6</f>
        <v>0</v>
      </c>
      <c r="D351" s="40">
        <f>Data!D352*Calculation!$B$6</f>
        <v>1</v>
      </c>
      <c r="E351" s="40">
        <f>Data!E352*Calculation!$B$6</f>
        <v>0</v>
      </c>
      <c r="F351" s="40">
        <f>Data!F352*Calculation!$B$6</f>
        <v>0</v>
      </c>
      <c r="G351" s="40">
        <f>Data!G352*Calculation!$B$7</f>
        <v>0</v>
      </c>
      <c r="H351" s="40">
        <f>Data!H352*Calculation!$B$7</f>
        <v>0</v>
      </c>
      <c r="I351" s="40">
        <f>Data!I352*Calculation!$B$7</f>
        <v>0</v>
      </c>
      <c r="J351" s="40">
        <f>Data!J352*Calculation!$B$7</f>
        <v>0</v>
      </c>
      <c r="K351" s="40">
        <f>Data!K352*Calculation!$B$9</f>
        <v>1</v>
      </c>
      <c r="L351" s="40">
        <f>Data!L352*Calculation!$B$9</f>
        <v>0</v>
      </c>
      <c r="M351" s="40">
        <f>Data!M352*Calculation!$B$9</f>
        <v>0</v>
      </c>
      <c r="N351" s="40">
        <f>Data!N352*Calculation!$B$9</f>
        <v>1</v>
      </c>
      <c r="O351" s="40">
        <f>Data!O352*Calculation!$B$11</f>
        <v>0</v>
      </c>
      <c r="P351" s="40">
        <f>Data!P352*Calculation!$B$11</f>
        <v>0</v>
      </c>
      <c r="Q351" s="40">
        <f>Data!Q352*Calculation!$B$11</f>
        <v>0</v>
      </c>
      <c r="R351" s="40">
        <f>Data!R352*Calculation!$B$11</f>
        <v>0</v>
      </c>
      <c r="S351" s="40">
        <f>Data!S352*Calculation!$B$13</f>
        <v>3</v>
      </c>
      <c r="T351" s="40">
        <f>Data!T352*Calculation!$B$13</f>
        <v>3</v>
      </c>
      <c r="U351" s="40">
        <f>Data!U352*Calculation!$B$13</f>
        <v>0</v>
      </c>
      <c r="V351" s="40">
        <f>Data!V352*Calculation!$B$13</f>
        <v>0</v>
      </c>
      <c r="W351" s="40">
        <f>Data!W352</f>
        <v>1</v>
      </c>
      <c r="X351" s="40">
        <f>Data!X352</f>
        <v>1</v>
      </c>
      <c r="Y351" s="40">
        <f>Data!Y352</f>
        <v>0</v>
      </c>
      <c r="Z351" s="40">
        <f>Data!Z352</f>
        <v>0</v>
      </c>
      <c r="AA351" s="40">
        <f>Data!AA352*Calculation!$B$15</f>
        <v>15</v>
      </c>
      <c r="AB351" s="40">
        <f>Data!AB352*Calculation!$B$15</f>
        <v>15</v>
      </c>
      <c r="AC351" s="40">
        <f>Data!AC352*Calculation!$B$15</f>
        <v>0</v>
      </c>
      <c r="AD351" s="40">
        <f>Data!AD352*Calculation!$B$15</f>
        <v>0</v>
      </c>
    </row>
    <row r="352" spans="1:30" x14ac:dyDescent="0.25">
      <c r="A352" s="39">
        <f>Data!A352</f>
        <v>349</v>
      </c>
      <c r="B352" s="40">
        <f>Data!B353</f>
        <v>349</v>
      </c>
      <c r="C352" s="40">
        <f>Data!C353*Calculation!$B$6</f>
        <v>0</v>
      </c>
      <c r="D352" s="40">
        <f>Data!D353*Calculation!$B$6</f>
        <v>1</v>
      </c>
      <c r="E352" s="40">
        <f>Data!E353*Calculation!$B$6</f>
        <v>0</v>
      </c>
      <c r="F352" s="40">
        <f>Data!F353*Calculation!$B$6</f>
        <v>0</v>
      </c>
      <c r="G352" s="40">
        <f>Data!G353*Calculation!$B$7</f>
        <v>0</v>
      </c>
      <c r="H352" s="40">
        <f>Data!H353*Calculation!$B$7</f>
        <v>0</v>
      </c>
      <c r="I352" s="40">
        <f>Data!I353*Calculation!$B$7</f>
        <v>0</v>
      </c>
      <c r="J352" s="40">
        <f>Data!J353*Calculation!$B$7</f>
        <v>0</v>
      </c>
      <c r="K352" s="40">
        <f>Data!K353*Calculation!$B$9</f>
        <v>1</v>
      </c>
      <c r="L352" s="40">
        <f>Data!L353*Calculation!$B$9</f>
        <v>0</v>
      </c>
      <c r="M352" s="40">
        <f>Data!M353*Calculation!$B$9</f>
        <v>0</v>
      </c>
      <c r="N352" s="40">
        <f>Data!N353*Calculation!$B$9</f>
        <v>1</v>
      </c>
      <c r="O352" s="40">
        <f>Data!O353*Calculation!$B$11</f>
        <v>0</v>
      </c>
      <c r="P352" s="40">
        <f>Data!P353*Calculation!$B$11</f>
        <v>0</v>
      </c>
      <c r="Q352" s="40">
        <f>Data!Q353*Calculation!$B$11</f>
        <v>0</v>
      </c>
      <c r="R352" s="40">
        <f>Data!R353*Calculation!$B$11</f>
        <v>0</v>
      </c>
      <c r="S352" s="40">
        <f>Data!S353*Calculation!$B$13</f>
        <v>3</v>
      </c>
      <c r="T352" s="40">
        <f>Data!T353*Calculation!$B$13</f>
        <v>3</v>
      </c>
      <c r="U352" s="40">
        <f>Data!U353*Calculation!$B$13</f>
        <v>0</v>
      </c>
      <c r="V352" s="40">
        <f>Data!V353*Calculation!$B$13</f>
        <v>0</v>
      </c>
      <c r="W352" s="40">
        <f>Data!W353</f>
        <v>1</v>
      </c>
      <c r="X352" s="40">
        <f>Data!X353</f>
        <v>1</v>
      </c>
      <c r="Y352" s="40">
        <f>Data!Y353</f>
        <v>0</v>
      </c>
      <c r="Z352" s="40">
        <f>Data!Z353</f>
        <v>0</v>
      </c>
      <c r="AA352" s="40">
        <f>Data!AA353*Calculation!$B$15</f>
        <v>15</v>
      </c>
      <c r="AB352" s="40">
        <f>Data!AB353*Calculation!$B$15</f>
        <v>15</v>
      </c>
      <c r="AC352" s="40">
        <f>Data!AC353*Calculation!$B$15</f>
        <v>0</v>
      </c>
      <c r="AD352" s="40">
        <f>Data!AD353*Calculation!$B$15</f>
        <v>0</v>
      </c>
    </row>
    <row r="353" spans="1:30" x14ac:dyDescent="0.25">
      <c r="A353" s="39">
        <f>Data!A353</f>
        <v>350</v>
      </c>
      <c r="B353" s="40">
        <f>Data!B354</f>
        <v>350</v>
      </c>
      <c r="C353" s="40">
        <f>Data!C354*Calculation!$B$6</f>
        <v>0</v>
      </c>
      <c r="D353" s="40">
        <f>Data!D354*Calculation!$B$6</f>
        <v>1</v>
      </c>
      <c r="E353" s="40">
        <f>Data!E354*Calculation!$B$6</f>
        <v>0</v>
      </c>
      <c r="F353" s="40">
        <f>Data!F354*Calculation!$B$6</f>
        <v>0</v>
      </c>
      <c r="G353" s="40">
        <f>Data!G354*Calculation!$B$7</f>
        <v>0</v>
      </c>
      <c r="H353" s="40">
        <f>Data!H354*Calculation!$B$7</f>
        <v>0</v>
      </c>
      <c r="I353" s="40">
        <f>Data!I354*Calculation!$B$7</f>
        <v>0</v>
      </c>
      <c r="J353" s="40">
        <f>Data!J354*Calculation!$B$7</f>
        <v>0</v>
      </c>
      <c r="K353" s="40">
        <f>Data!K354*Calculation!$B$9</f>
        <v>1</v>
      </c>
      <c r="L353" s="40">
        <f>Data!L354*Calculation!$B$9</f>
        <v>0</v>
      </c>
      <c r="M353" s="40">
        <f>Data!M354*Calculation!$B$9</f>
        <v>0</v>
      </c>
      <c r="N353" s="40">
        <f>Data!N354*Calculation!$B$9</f>
        <v>1</v>
      </c>
      <c r="O353" s="40">
        <f>Data!O354*Calculation!$B$11</f>
        <v>0</v>
      </c>
      <c r="P353" s="40">
        <f>Data!P354*Calculation!$B$11</f>
        <v>0</v>
      </c>
      <c r="Q353" s="40">
        <f>Data!Q354*Calculation!$B$11</f>
        <v>0</v>
      </c>
      <c r="R353" s="40">
        <f>Data!R354*Calculation!$B$11</f>
        <v>0</v>
      </c>
      <c r="S353" s="40">
        <f>Data!S354*Calculation!$B$13</f>
        <v>3</v>
      </c>
      <c r="T353" s="40">
        <f>Data!T354*Calculation!$B$13</f>
        <v>3</v>
      </c>
      <c r="U353" s="40">
        <f>Data!U354*Calculation!$B$13</f>
        <v>0</v>
      </c>
      <c r="V353" s="40">
        <f>Data!V354*Calculation!$B$13</f>
        <v>0</v>
      </c>
      <c r="W353" s="40">
        <f>Data!W354</f>
        <v>1</v>
      </c>
      <c r="X353" s="40">
        <f>Data!X354</f>
        <v>1</v>
      </c>
      <c r="Y353" s="40">
        <f>Data!Y354</f>
        <v>0</v>
      </c>
      <c r="Z353" s="40">
        <f>Data!Z354</f>
        <v>0</v>
      </c>
      <c r="AA353" s="40">
        <f>Data!AA354*Calculation!$B$15</f>
        <v>15</v>
      </c>
      <c r="AB353" s="40">
        <f>Data!AB354*Calculation!$B$15</f>
        <v>15</v>
      </c>
      <c r="AC353" s="40">
        <f>Data!AC354*Calculation!$B$15</f>
        <v>0</v>
      </c>
      <c r="AD353" s="40">
        <f>Data!AD354*Calculation!$B$15</f>
        <v>0</v>
      </c>
    </row>
    <row r="354" spans="1:30" x14ac:dyDescent="0.25">
      <c r="A354" s="39">
        <f>Data!A354</f>
        <v>351</v>
      </c>
      <c r="B354" s="40">
        <f>Data!B355</f>
        <v>351</v>
      </c>
      <c r="C354" s="40">
        <f>Data!C355*Calculation!$B$6</f>
        <v>0</v>
      </c>
      <c r="D354" s="40">
        <f>Data!D355*Calculation!$B$6</f>
        <v>1</v>
      </c>
      <c r="E354" s="40">
        <f>Data!E355*Calculation!$B$6</f>
        <v>0</v>
      </c>
      <c r="F354" s="40">
        <f>Data!F355*Calculation!$B$6</f>
        <v>0</v>
      </c>
      <c r="G354" s="40">
        <f>Data!G355*Calculation!$B$7</f>
        <v>0</v>
      </c>
      <c r="H354" s="40">
        <f>Data!H355*Calculation!$B$7</f>
        <v>0</v>
      </c>
      <c r="I354" s="40">
        <f>Data!I355*Calculation!$B$7</f>
        <v>0</v>
      </c>
      <c r="J354" s="40">
        <f>Data!J355*Calculation!$B$7</f>
        <v>0</v>
      </c>
      <c r="K354" s="40">
        <f>Data!K355*Calculation!$B$9</f>
        <v>1</v>
      </c>
      <c r="L354" s="40">
        <f>Data!L355*Calculation!$B$9</f>
        <v>0</v>
      </c>
      <c r="M354" s="40">
        <f>Data!M355*Calculation!$B$9</f>
        <v>1</v>
      </c>
      <c r="N354" s="40">
        <f>Data!N355*Calculation!$B$9</f>
        <v>1</v>
      </c>
      <c r="O354" s="40">
        <f>Data!O355*Calculation!$B$11</f>
        <v>0</v>
      </c>
      <c r="P354" s="40">
        <f>Data!P355*Calculation!$B$11</f>
        <v>0</v>
      </c>
      <c r="Q354" s="40">
        <f>Data!Q355*Calculation!$B$11</f>
        <v>0</v>
      </c>
      <c r="R354" s="40">
        <f>Data!R355*Calculation!$B$11</f>
        <v>0</v>
      </c>
      <c r="S354" s="40">
        <f>Data!S355*Calculation!$B$13</f>
        <v>3</v>
      </c>
      <c r="T354" s="40">
        <f>Data!T355*Calculation!$B$13</f>
        <v>3</v>
      </c>
      <c r="U354" s="40">
        <f>Data!U355*Calculation!$B$13</f>
        <v>3</v>
      </c>
      <c r="V354" s="40">
        <f>Data!V355*Calculation!$B$13</f>
        <v>0</v>
      </c>
      <c r="W354" s="40">
        <f>Data!W355</f>
        <v>1</v>
      </c>
      <c r="X354" s="40">
        <f>Data!X355</f>
        <v>1</v>
      </c>
      <c r="Y354" s="40">
        <f>Data!Y355</f>
        <v>0</v>
      </c>
      <c r="Z354" s="40">
        <f>Data!Z355</f>
        <v>0</v>
      </c>
      <c r="AA354" s="40">
        <f>Data!AA355*Calculation!$B$15</f>
        <v>15</v>
      </c>
      <c r="AB354" s="40">
        <f>Data!AB355*Calculation!$B$15</f>
        <v>15</v>
      </c>
      <c r="AC354" s="40">
        <f>Data!AC355*Calculation!$B$15</f>
        <v>0</v>
      </c>
      <c r="AD354" s="40">
        <f>Data!AD355*Calculation!$B$15</f>
        <v>0</v>
      </c>
    </row>
    <row r="355" spans="1:30" x14ac:dyDescent="0.25">
      <c r="A355" s="39">
        <f>Data!A355</f>
        <v>352</v>
      </c>
      <c r="B355" s="40">
        <f>Data!B356</f>
        <v>352</v>
      </c>
      <c r="C355" s="40">
        <f>Data!C356*Calculation!$B$6</f>
        <v>0</v>
      </c>
      <c r="D355" s="40">
        <f>Data!D356*Calculation!$B$6</f>
        <v>1</v>
      </c>
      <c r="E355" s="40">
        <f>Data!E356*Calculation!$B$6</f>
        <v>0</v>
      </c>
      <c r="F355" s="40">
        <f>Data!F356*Calculation!$B$6</f>
        <v>0</v>
      </c>
      <c r="G355" s="40">
        <f>Data!G356*Calculation!$B$7</f>
        <v>0</v>
      </c>
      <c r="H355" s="40">
        <f>Data!H356*Calculation!$B$7</f>
        <v>0</v>
      </c>
      <c r="I355" s="40">
        <f>Data!I356*Calculation!$B$7</f>
        <v>0</v>
      </c>
      <c r="J355" s="40">
        <f>Data!J356*Calculation!$B$7</f>
        <v>0</v>
      </c>
      <c r="K355" s="40">
        <f>Data!K356*Calculation!$B$9</f>
        <v>1</v>
      </c>
      <c r="L355" s="40">
        <f>Data!L356*Calculation!$B$9</f>
        <v>0</v>
      </c>
      <c r="M355" s="40">
        <f>Data!M356*Calculation!$B$9</f>
        <v>0</v>
      </c>
      <c r="N355" s="40">
        <f>Data!N356*Calculation!$B$9</f>
        <v>1</v>
      </c>
      <c r="O355" s="40">
        <f>Data!O356*Calculation!$B$11</f>
        <v>0</v>
      </c>
      <c r="P355" s="40">
        <f>Data!P356*Calculation!$B$11</f>
        <v>0</v>
      </c>
      <c r="Q355" s="40">
        <f>Data!Q356*Calculation!$B$11</f>
        <v>0</v>
      </c>
      <c r="R355" s="40">
        <f>Data!R356*Calculation!$B$11</f>
        <v>0</v>
      </c>
      <c r="S355" s="40">
        <f>Data!S356*Calculation!$B$13</f>
        <v>3</v>
      </c>
      <c r="T355" s="40">
        <f>Data!T356*Calculation!$B$13</f>
        <v>3</v>
      </c>
      <c r="U355" s="40">
        <f>Data!U356*Calculation!$B$13</f>
        <v>0</v>
      </c>
      <c r="V355" s="40">
        <f>Data!V356*Calculation!$B$13</f>
        <v>0</v>
      </c>
      <c r="W355" s="40">
        <f>Data!W356</f>
        <v>1</v>
      </c>
      <c r="X355" s="40">
        <f>Data!X356</f>
        <v>1</v>
      </c>
      <c r="Y355" s="40">
        <f>Data!Y356</f>
        <v>0</v>
      </c>
      <c r="Z355" s="40">
        <f>Data!Z356</f>
        <v>0</v>
      </c>
      <c r="AA355" s="40">
        <f>Data!AA356*Calculation!$B$15</f>
        <v>15</v>
      </c>
      <c r="AB355" s="40">
        <f>Data!AB356*Calculation!$B$15</f>
        <v>15</v>
      </c>
      <c r="AC355" s="40">
        <f>Data!AC356*Calculation!$B$15</f>
        <v>0</v>
      </c>
      <c r="AD355" s="40">
        <f>Data!AD356*Calculation!$B$15</f>
        <v>0</v>
      </c>
    </row>
    <row r="356" spans="1:30" x14ac:dyDescent="0.25">
      <c r="A356" s="39">
        <f>Data!A356</f>
        <v>353</v>
      </c>
      <c r="B356" s="40">
        <f>Data!B357</f>
        <v>353</v>
      </c>
      <c r="C356" s="40">
        <f>Data!C357*Calculation!$B$6</f>
        <v>0</v>
      </c>
      <c r="D356" s="40">
        <f>Data!D357*Calculation!$B$6</f>
        <v>1</v>
      </c>
      <c r="E356" s="40">
        <f>Data!E357*Calculation!$B$6</f>
        <v>0</v>
      </c>
      <c r="F356" s="40">
        <f>Data!F357*Calculation!$B$6</f>
        <v>0</v>
      </c>
      <c r="G356" s="40">
        <f>Data!G357*Calculation!$B$7</f>
        <v>0</v>
      </c>
      <c r="H356" s="40">
        <f>Data!H357*Calculation!$B$7</f>
        <v>0</v>
      </c>
      <c r="I356" s="40">
        <f>Data!I357*Calculation!$B$7</f>
        <v>0</v>
      </c>
      <c r="J356" s="40">
        <f>Data!J357*Calculation!$B$7</f>
        <v>0</v>
      </c>
      <c r="K356" s="40">
        <f>Data!K357*Calculation!$B$9</f>
        <v>1</v>
      </c>
      <c r="L356" s="40">
        <f>Data!L357*Calculation!$B$9</f>
        <v>0</v>
      </c>
      <c r="M356" s="40">
        <f>Data!M357*Calculation!$B$9</f>
        <v>0</v>
      </c>
      <c r="N356" s="40">
        <f>Data!N357*Calculation!$B$9</f>
        <v>1</v>
      </c>
      <c r="O356" s="40">
        <f>Data!O357*Calculation!$B$11</f>
        <v>0</v>
      </c>
      <c r="P356" s="40">
        <f>Data!P357*Calculation!$B$11</f>
        <v>0</v>
      </c>
      <c r="Q356" s="40">
        <f>Data!Q357*Calculation!$B$11</f>
        <v>0</v>
      </c>
      <c r="R356" s="40">
        <f>Data!R357*Calculation!$B$11</f>
        <v>0</v>
      </c>
      <c r="S356" s="40">
        <f>Data!S357*Calculation!$B$13</f>
        <v>3</v>
      </c>
      <c r="T356" s="40">
        <f>Data!T357*Calculation!$B$13</f>
        <v>3</v>
      </c>
      <c r="U356" s="40">
        <f>Data!U357*Calculation!$B$13</f>
        <v>0</v>
      </c>
      <c r="V356" s="40">
        <f>Data!V357*Calculation!$B$13</f>
        <v>0</v>
      </c>
      <c r="W356" s="40">
        <f>Data!W357</f>
        <v>1</v>
      </c>
      <c r="X356" s="40">
        <f>Data!X357</f>
        <v>1</v>
      </c>
      <c r="Y356" s="40">
        <f>Data!Y357</f>
        <v>0</v>
      </c>
      <c r="Z356" s="40">
        <f>Data!Z357</f>
        <v>0</v>
      </c>
      <c r="AA356" s="40">
        <f>Data!AA357*Calculation!$B$15</f>
        <v>15</v>
      </c>
      <c r="AB356" s="40">
        <f>Data!AB357*Calculation!$B$15</f>
        <v>15</v>
      </c>
      <c r="AC356" s="40">
        <f>Data!AC357*Calculation!$B$15</f>
        <v>0</v>
      </c>
      <c r="AD356" s="40">
        <f>Data!AD357*Calculation!$B$15</f>
        <v>0</v>
      </c>
    </row>
    <row r="357" spans="1:30" x14ac:dyDescent="0.25">
      <c r="A357" s="39">
        <f>Data!A357</f>
        <v>354</v>
      </c>
      <c r="B357" s="40">
        <f>Data!B358</f>
        <v>354</v>
      </c>
      <c r="C357" s="40">
        <f>Data!C358*Calculation!$B$6</f>
        <v>0</v>
      </c>
      <c r="D357" s="40">
        <f>Data!D358*Calculation!$B$6</f>
        <v>1</v>
      </c>
      <c r="E357" s="40">
        <f>Data!E358*Calculation!$B$6</f>
        <v>0</v>
      </c>
      <c r="F357" s="40">
        <f>Data!F358*Calculation!$B$6</f>
        <v>0</v>
      </c>
      <c r="G357" s="40">
        <f>Data!G358*Calculation!$B$7</f>
        <v>0</v>
      </c>
      <c r="H357" s="40">
        <f>Data!H358*Calculation!$B$7</f>
        <v>0</v>
      </c>
      <c r="I357" s="40">
        <f>Data!I358*Calculation!$B$7</f>
        <v>0</v>
      </c>
      <c r="J357" s="40">
        <f>Data!J358*Calculation!$B$7</f>
        <v>0</v>
      </c>
      <c r="K357" s="40">
        <f>Data!K358*Calculation!$B$9</f>
        <v>1</v>
      </c>
      <c r="L357" s="40">
        <f>Data!L358*Calculation!$B$9</f>
        <v>0</v>
      </c>
      <c r="M357" s="40">
        <f>Data!M358*Calculation!$B$9</f>
        <v>0</v>
      </c>
      <c r="N357" s="40">
        <f>Data!N358*Calculation!$B$9</f>
        <v>1</v>
      </c>
      <c r="O357" s="40">
        <f>Data!O358*Calculation!$B$11</f>
        <v>0</v>
      </c>
      <c r="P357" s="40">
        <f>Data!P358*Calculation!$B$11</f>
        <v>0</v>
      </c>
      <c r="Q357" s="40">
        <f>Data!Q358*Calculation!$B$11</f>
        <v>0</v>
      </c>
      <c r="R357" s="40">
        <f>Data!R358*Calculation!$B$11</f>
        <v>0</v>
      </c>
      <c r="S357" s="40">
        <f>Data!S358*Calculation!$B$13</f>
        <v>3</v>
      </c>
      <c r="T357" s="40">
        <f>Data!T358*Calculation!$B$13</f>
        <v>3</v>
      </c>
      <c r="U357" s="40">
        <f>Data!U358*Calculation!$B$13</f>
        <v>0</v>
      </c>
      <c r="V357" s="40">
        <f>Data!V358*Calculation!$B$13</f>
        <v>0</v>
      </c>
      <c r="W357" s="40">
        <f>Data!W358</f>
        <v>1</v>
      </c>
      <c r="X357" s="40">
        <f>Data!X358</f>
        <v>1</v>
      </c>
      <c r="Y357" s="40">
        <f>Data!Y358</f>
        <v>0</v>
      </c>
      <c r="Z357" s="40">
        <f>Data!Z358</f>
        <v>0</v>
      </c>
      <c r="AA357" s="40">
        <f>Data!AA358*Calculation!$B$15</f>
        <v>15</v>
      </c>
      <c r="AB357" s="40">
        <f>Data!AB358*Calculation!$B$15</f>
        <v>15</v>
      </c>
      <c r="AC357" s="40">
        <f>Data!AC358*Calculation!$B$15</f>
        <v>0</v>
      </c>
      <c r="AD357" s="40">
        <f>Data!AD358*Calculation!$B$15</f>
        <v>0</v>
      </c>
    </row>
    <row r="358" spans="1:30" x14ac:dyDescent="0.25">
      <c r="A358" s="39">
        <f>Data!A358</f>
        <v>355</v>
      </c>
      <c r="B358" s="40">
        <f>Data!B359</f>
        <v>355</v>
      </c>
      <c r="C358" s="40">
        <f>Data!C359*Calculation!$B$6</f>
        <v>0</v>
      </c>
      <c r="D358" s="40">
        <f>Data!D359*Calculation!$B$6</f>
        <v>1</v>
      </c>
      <c r="E358" s="40">
        <f>Data!E359*Calculation!$B$6</f>
        <v>0</v>
      </c>
      <c r="F358" s="40">
        <f>Data!F359*Calculation!$B$6</f>
        <v>0</v>
      </c>
      <c r="G358" s="40">
        <f>Data!G359*Calculation!$B$7</f>
        <v>0</v>
      </c>
      <c r="H358" s="40">
        <f>Data!H359*Calculation!$B$7</f>
        <v>0</v>
      </c>
      <c r="I358" s="40">
        <f>Data!I359*Calculation!$B$7</f>
        <v>0</v>
      </c>
      <c r="J358" s="40">
        <f>Data!J359*Calculation!$B$7</f>
        <v>0</v>
      </c>
      <c r="K358" s="40">
        <f>Data!K359*Calculation!$B$9</f>
        <v>1</v>
      </c>
      <c r="L358" s="40">
        <f>Data!L359*Calculation!$B$9</f>
        <v>0</v>
      </c>
      <c r="M358" s="40">
        <f>Data!M359*Calculation!$B$9</f>
        <v>0</v>
      </c>
      <c r="N358" s="40">
        <f>Data!N359*Calculation!$B$9</f>
        <v>1</v>
      </c>
      <c r="O358" s="40">
        <f>Data!O359*Calculation!$B$11</f>
        <v>0</v>
      </c>
      <c r="P358" s="40">
        <f>Data!P359*Calculation!$B$11</f>
        <v>0</v>
      </c>
      <c r="Q358" s="40">
        <f>Data!Q359*Calculation!$B$11</f>
        <v>0</v>
      </c>
      <c r="R358" s="40">
        <f>Data!R359*Calculation!$B$11</f>
        <v>0</v>
      </c>
      <c r="S358" s="40">
        <f>Data!S359*Calculation!$B$13</f>
        <v>3</v>
      </c>
      <c r="T358" s="40">
        <f>Data!T359*Calculation!$B$13</f>
        <v>3</v>
      </c>
      <c r="U358" s="40">
        <f>Data!U359*Calculation!$B$13</f>
        <v>0</v>
      </c>
      <c r="V358" s="40">
        <f>Data!V359*Calculation!$B$13</f>
        <v>0</v>
      </c>
      <c r="W358" s="40">
        <f>Data!W359</f>
        <v>1</v>
      </c>
      <c r="X358" s="40">
        <f>Data!X359</f>
        <v>1</v>
      </c>
      <c r="Y358" s="40">
        <f>Data!Y359</f>
        <v>0</v>
      </c>
      <c r="Z358" s="40">
        <f>Data!Z359</f>
        <v>0</v>
      </c>
      <c r="AA358" s="40">
        <f>Data!AA359*Calculation!$B$15</f>
        <v>15</v>
      </c>
      <c r="AB358" s="40">
        <f>Data!AB359*Calculation!$B$15</f>
        <v>15</v>
      </c>
      <c r="AC358" s="40">
        <f>Data!AC359*Calculation!$B$15</f>
        <v>0</v>
      </c>
      <c r="AD358" s="40">
        <f>Data!AD359*Calculation!$B$15</f>
        <v>0</v>
      </c>
    </row>
    <row r="359" spans="1:30" x14ac:dyDescent="0.25">
      <c r="A359" s="39">
        <f>Data!A359</f>
        <v>356</v>
      </c>
      <c r="B359" s="40">
        <f>Data!B360</f>
        <v>356</v>
      </c>
      <c r="C359" s="40">
        <f>Data!C360*Calculation!$B$6</f>
        <v>0</v>
      </c>
      <c r="D359" s="40">
        <f>Data!D360*Calculation!$B$6</f>
        <v>1</v>
      </c>
      <c r="E359" s="40">
        <f>Data!E360*Calculation!$B$6</f>
        <v>0</v>
      </c>
      <c r="F359" s="40">
        <f>Data!F360*Calculation!$B$6</f>
        <v>0</v>
      </c>
      <c r="G359" s="40">
        <f>Data!G360*Calculation!$B$7</f>
        <v>0</v>
      </c>
      <c r="H359" s="40">
        <f>Data!H360*Calculation!$B$7</f>
        <v>0</v>
      </c>
      <c r="I359" s="40">
        <f>Data!I360*Calculation!$B$7</f>
        <v>0</v>
      </c>
      <c r="J359" s="40">
        <f>Data!J360*Calculation!$B$7</f>
        <v>0</v>
      </c>
      <c r="K359" s="40">
        <f>Data!K360*Calculation!$B$9</f>
        <v>1</v>
      </c>
      <c r="L359" s="40">
        <f>Data!L360*Calculation!$B$9</f>
        <v>0</v>
      </c>
      <c r="M359" s="40">
        <f>Data!M360*Calculation!$B$9</f>
        <v>0</v>
      </c>
      <c r="N359" s="40">
        <f>Data!N360*Calculation!$B$9</f>
        <v>1</v>
      </c>
      <c r="O359" s="40">
        <f>Data!O360*Calculation!$B$11</f>
        <v>0</v>
      </c>
      <c r="P359" s="40">
        <f>Data!P360*Calculation!$B$11</f>
        <v>0</v>
      </c>
      <c r="Q359" s="40">
        <f>Data!Q360*Calculation!$B$11</f>
        <v>0</v>
      </c>
      <c r="R359" s="40">
        <f>Data!R360*Calculation!$B$11</f>
        <v>0</v>
      </c>
      <c r="S359" s="40">
        <f>Data!S360*Calculation!$B$13</f>
        <v>3</v>
      </c>
      <c r="T359" s="40">
        <f>Data!T360*Calculation!$B$13</f>
        <v>3</v>
      </c>
      <c r="U359" s="40">
        <f>Data!U360*Calculation!$B$13</f>
        <v>0</v>
      </c>
      <c r="V359" s="40">
        <f>Data!V360*Calculation!$B$13</f>
        <v>0</v>
      </c>
      <c r="W359" s="40">
        <f>Data!W360</f>
        <v>1</v>
      </c>
      <c r="X359" s="40">
        <f>Data!X360</f>
        <v>1</v>
      </c>
      <c r="Y359" s="40">
        <f>Data!Y360</f>
        <v>0</v>
      </c>
      <c r="Z359" s="40">
        <f>Data!Z360</f>
        <v>0</v>
      </c>
      <c r="AA359" s="40">
        <f>Data!AA360*Calculation!$B$15</f>
        <v>15</v>
      </c>
      <c r="AB359" s="40">
        <f>Data!AB360*Calculation!$B$15</f>
        <v>15</v>
      </c>
      <c r="AC359" s="40">
        <f>Data!AC360*Calculation!$B$15</f>
        <v>0</v>
      </c>
      <c r="AD359" s="40">
        <f>Data!AD360*Calculation!$B$15</f>
        <v>0</v>
      </c>
    </row>
    <row r="360" spans="1:30" x14ac:dyDescent="0.25">
      <c r="A360" s="39">
        <f>Data!A360</f>
        <v>357</v>
      </c>
      <c r="B360" s="40">
        <f>Data!B361</f>
        <v>357</v>
      </c>
      <c r="C360" s="40">
        <f>Data!C361*Calculation!$B$6</f>
        <v>0</v>
      </c>
      <c r="D360" s="40">
        <f>Data!D361*Calculation!$B$6</f>
        <v>1</v>
      </c>
      <c r="E360" s="40">
        <f>Data!E361*Calculation!$B$6</f>
        <v>0</v>
      </c>
      <c r="F360" s="40">
        <f>Data!F361*Calculation!$B$6</f>
        <v>0</v>
      </c>
      <c r="G360" s="40">
        <f>Data!G361*Calculation!$B$7</f>
        <v>0</v>
      </c>
      <c r="H360" s="40">
        <f>Data!H361*Calculation!$B$7</f>
        <v>0</v>
      </c>
      <c r="I360" s="40">
        <f>Data!I361*Calculation!$B$7</f>
        <v>0</v>
      </c>
      <c r="J360" s="40">
        <f>Data!J361*Calculation!$B$7</f>
        <v>0</v>
      </c>
      <c r="K360" s="40">
        <f>Data!K361*Calculation!$B$9</f>
        <v>1</v>
      </c>
      <c r="L360" s="40">
        <f>Data!L361*Calculation!$B$9</f>
        <v>0</v>
      </c>
      <c r="M360" s="40">
        <f>Data!M361*Calculation!$B$9</f>
        <v>0</v>
      </c>
      <c r="N360" s="40">
        <f>Data!N361*Calculation!$B$9</f>
        <v>1</v>
      </c>
      <c r="O360" s="40">
        <f>Data!O361*Calculation!$B$11</f>
        <v>0</v>
      </c>
      <c r="P360" s="40">
        <f>Data!P361*Calculation!$B$11</f>
        <v>0</v>
      </c>
      <c r="Q360" s="40">
        <f>Data!Q361*Calculation!$B$11</f>
        <v>0</v>
      </c>
      <c r="R360" s="40">
        <f>Data!R361*Calculation!$B$11</f>
        <v>0</v>
      </c>
      <c r="S360" s="40">
        <f>Data!S361*Calculation!$B$13</f>
        <v>3</v>
      </c>
      <c r="T360" s="40">
        <f>Data!T361*Calculation!$B$13</f>
        <v>3</v>
      </c>
      <c r="U360" s="40">
        <f>Data!U361*Calculation!$B$13</f>
        <v>0</v>
      </c>
      <c r="V360" s="40">
        <f>Data!V361*Calculation!$B$13</f>
        <v>0</v>
      </c>
      <c r="W360" s="40">
        <f>Data!W361</f>
        <v>1</v>
      </c>
      <c r="X360" s="40">
        <f>Data!X361</f>
        <v>1</v>
      </c>
      <c r="Y360" s="40">
        <f>Data!Y361</f>
        <v>0</v>
      </c>
      <c r="Z360" s="40">
        <f>Data!Z361</f>
        <v>0</v>
      </c>
      <c r="AA360" s="40">
        <f>Data!AA361*Calculation!$B$15</f>
        <v>15</v>
      </c>
      <c r="AB360" s="40">
        <f>Data!AB361*Calculation!$B$15</f>
        <v>15</v>
      </c>
      <c r="AC360" s="40">
        <f>Data!AC361*Calculation!$B$15</f>
        <v>0</v>
      </c>
      <c r="AD360" s="40">
        <f>Data!AD361*Calculation!$B$15</f>
        <v>0</v>
      </c>
    </row>
    <row r="361" spans="1:30" x14ac:dyDescent="0.25">
      <c r="A361" s="39">
        <f>Data!A361</f>
        <v>358</v>
      </c>
      <c r="B361" s="40">
        <f>Data!B362</f>
        <v>358</v>
      </c>
      <c r="C361" s="40">
        <f>Data!C362*Calculation!$B$6</f>
        <v>0</v>
      </c>
      <c r="D361" s="40">
        <f>Data!D362*Calculation!$B$6</f>
        <v>1</v>
      </c>
      <c r="E361" s="40">
        <f>Data!E362*Calculation!$B$6</f>
        <v>0</v>
      </c>
      <c r="F361" s="40">
        <f>Data!F362*Calculation!$B$6</f>
        <v>0</v>
      </c>
      <c r="G361" s="40">
        <f>Data!G362*Calculation!$B$7</f>
        <v>0</v>
      </c>
      <c r="H361" s="40">
        <f>Data!H362*Calculation!$B$7</f>
        <v>0</v>
      </c>
      <c r="I361" s="40">
        <f>Data!I362*Calculation!$B$7</f>
        <v>0</v>
      </c>
      <c r="J361" s="40">
        <f>Data!J362*Calculation!$B$7</f>
        <v>0</v>
      </c>
      <c r="K361" s="40">
        <f>Data!K362*Calculation!$B$9</f>
        <v>1</v>
      </c>
      <c r="L361" s="40">
        <f>Data!L362*Calculation!$B$9</f>
        <v>0</v>
      </c>
      <c r="M361" s="40">
        <f>Data!M362*Calculation!$B$9</f>
        <v>1</v>
      </c>
      <c r="N361" s="40">
        <f>Data!N362*Calculation!$B$9</f>
        <v>1</v>
      </c>
      <c r="O361" s="40">
        <f>Data!O362*Calculation!$B$11</f>
        <v>0</v>
      </c>
      <c r="P361" s="40">
        <f>Data!P362*Calculation!$B$11</f>
        <v>0</v>
      </c>
      <c r="Q361" s="40">
        <f>Data!Q362*Calculation!$B$11</f>
        <v>0</v>
      </c>
      <c r="R361" s="40">
        <f>Data!R362*Calculation!$B$11</f>
        <v>0</v>
      </c>
      <c r="S361" s="40">
        <f>Data!S362*Calculation!$B$13</f>
        <v>3</v>
      </c>
      <c r="T361" s="40">
        <f>Data!T362*Calculation!$B$13</f>
        <v>3</v>
      </c>
      <c r="U361" s="40">
        <f>Data!U362*Calculation!$B$13</f>
        <v>3</v>
      </c>
      <c r="V361" s="40">
        <f>Data!V362*Calculation!$B$13</f>
        <v>0</v>
      </c>
      <c r="W361" s="40">
        <f>Data!W362</f>
        <v>1</v>
      </c>
      <c r="X361" s="40">
        <f>Data!X362</f>
        <v>1</v>
      </c>
      <c r="Y361" s="40">
        <f>Data!Y362</f>
        <v>0</v>
      </c>
      <c r="Z361" s="40">
        <f>Data!Z362</f>
        <v>0</v>
      </c>
      <c r="AA361" s="40">
        <f>Data!AA362*Calculation!$B$15</f>
        <v>15</v>
      </c>
      <c r="AB361" s="40">
        <f>Data!AB362*Calculation!$B$15</f>
        <v>15</v>
      </c>
      <c r="AC361" s="40">
        <f>Data!AC362*Calculation!$B$15</f>
        <v>0</v>
      </c>
      <c r="AD361" s="40">
        <f>Data!AD362*Calculation!$B$15</f>
        <v>0</v>
      </c>
    </row>
    <row r="362" spans="1:30" x14ac:dyDescent="0.25">
      <c r="A362" s="39">
        <f>Data!A362</f>
        <v>359</v>
      </c>
      <c r="B362" s="40">
        <f>Data!B363</f>
        <v>359</v>
      </c>
      <c r="C362" s="40">
        <f>Data!C363*Calculation!$B$6</f>
        <v>0</v>
      </c>
      <c r="D362" s="40">
        <f>Data!D363*Calculation!$B$6</f>
        <v>1</v>
      </c>
      <c r="E362" s="40">
        <f>Data!E363*Calculation!$B$6</f>
        <v>0</v>
      </c>
      <c r="F362" s="40">
        <f>Data!F363*Calculation!$B$6</f>
        <v>0</v>
      </c>
      <c r="G362" s="40">
        <f>Data!G363*Calculation!$B$7</f>
        <v>0</v>
      </c>
      <c r="H362" s="40">
        <f>Data!H363*Calculation!$B$7</f>
        <v>0</v>
      </c>
      <c r="I362" s="40">
        <f>Data!I363*Calculation!$B$7</f>
        <v>0</v>
      </c>
      <c r="J362" s="40">
        <f>Data!J363*Calculation!$B$7</f>
        <v>0</v>
      </c>
      <c r="K362" s="40">
        <f>Data!K363*Calculation!$B$9</f>
        <v>1</v>
      </c>
      <c r="L362" s="40">
        <f>Data!L363*Calculation!$B$9</f>
        <v>0</v>
      </c>
      <c r="M362" s="40">
        <f>Data!M363*Calculation!$B$9</f>
        <v>0</v>
      </c>
      <c r="N362" s="40">
        <f>Data!N363*Calculation!$B$9</f>
        <v>1</v>
      </c>
      <c r="O362" s="40">
        <f>Data!O363*Calculation!$B$11</f>
        <v>0</v>
      </c>
      <c r="P362" s="40">
        <f>Data!P363*Calculation!$B$11</f>
        <v>0</v>
      </c>
      <c r="Q362" s="40">
        <f>Data!Q363*Calculation!$B$11</f>
        <v>0</v>
      </c>
      <c r="R362" s="40">
        <f>Data!R363*Calculation!$B$11</f>
        <v>0</v>
      </c>
      <c r="S362" s="40">
        <f>Data!S363*Calculation!$B$13</f>
        <v>3</v>
      </c>
      <c r="T362" s="40">
        <f>Data!T363*Calculation!$B$13</f>
        <v>3</v>
      </c>
      <c r="U362" s="40">
        <f>Data!U363*Calculation!$B$13</f>
        <v>0</v>
      </c>
      <c r="V362" s="40">
        <f>Data!V363*Calculation!$B$13</f>
        <v>0</v>
      </c>
      <c r="W362" s="40">
        <f>Data!W363</f>
        <v>1</v>
      </c>
      <c r="X362" s="40">
        <f>Data!X363</f>
        <v>1</v>
      </c>
      <c r="Y362" s="40">
        <f>Data!Y363</f>
        <v>0</v>
      </c>
      <c r="Z362" s="40">
        <f>Data!Z363</f>
        <v>0</v>
      </c>
      <c r="AA362" s="40">
        <f>Data!AA363*Calculation!$B$15</f>
        <v>15</v>
      </c>
      <c r="AB362" s="40">
        <f>Data!AB363*Calculation!$B$15</f>
        <v>15</v>
      </c>
      <c r="AC362" s="40">
        <f>Data!AC363*Calculation!$B$15</f>
        <v>0</v>
      </c>
      <c r="AD362" s="40">
        <f>Data!AD363*Calculation!$B$15</f>
        <v>0</v>
      </c>
    </row>
    <row r="363" spans="1:30" x14ac:dyDescent="0.25">
      <c r="A363" s="39">
        <f>Data!A363</f>
        <v>360</v>
      </c>
      <c r="B363" s="40">
        <f>Data!B364</f>
        <v>360</v>
      </c>
      <c r="C363" s="40">
        <f>Data!C364*Calculation!$B$6</f>
        <v>0</v>
      </c>
      <c r="D363" s="40">
        <f>Data!D364*Calculation!$B$6</f>
        <v>1</v>
      </c>
      <c r="E363" s="40">
        <f>Data!E364*Calculation!$B$6</f>
        <v>0</v>
      </c>
      <c r="F363" s="40">
        <f>Data!F364*Calculation!$B$6</f>
        <v>0</v>
      </c>
      <c r="G363" s="40">
        <f>Data!G364*Calculation!$B$7</f>
        <v>0</v>
      </c>
      <c r="H363" s="40">
        <f>Data!H364*Calculation!$B$7</f>
        <v>0</v>
      </c>
      <c r="I363" s="40">
        <f>Data!I364*Calculation!$B$7</f>
        <v>0</v>
      </c>
      <c r="J363" s="40">
        <f>Data!J364*Calculation!$B$7</f>
        <v>0</v>
      </c>
      <c r="K363" s="40">
        <f>Data!K364*Calculation!$B$9</f>
        <v>1</v>
      </c>
      <c r="L363" s="40">
        <f>Data!L364*Calculation!$B$9</f>
        <v>0</v>
      </c>
      <c r="M363" s="40">
        <f>Data!M364*Calculation!$B$9</f>
        <v>0</v>
      </c>
      <c r="N363" s="40">
        <f>Data!N364*Calculation!$B$9</f>
        <v>1</v>
      </c>
      <c r="O363" s="40">
        <f>Data!O364*Calculation!$B$11</f>
        <v>0</v>
      </c>
      <c r="P363" s="40">
        <f>Data!P364*Calculation!$B$11</f>
        <v>0</v>
      </c>
      <c r="Q363" s="40">
        <f>Data!Q364*Calculation!$B$11</f>
        <v>0</v>
      </c>
      <c r="R363" s="40">
        <f>Data!R364*Calculation!$B$11</f>
        <v>0</v>
      </c>
      <c r="S363" s="40">
        <f>Data!S364*Calculation!$B$13</f>
        <v>3</v>
      </c>
      <c r="T363" s="40">
        <f>Data!T364*Calculation!$B$13</f>
        <v>3</v>
      </c>
      <c r="U363" s="40">
        <f>Data!U364*Calculation!$B$13</f>
        <v>0</v>
      </c>
      <c r="V363" s="40">
        <f>Data!V364*Calculation!$B$13</f>
        <v>0</v>
      </c>
      <c r="W363" s="40">
        <f>Data!W364</f>
        <v>1</v>
      </c>
      <c r="X363" s="40">
        <f>Data!X364</f>
        <v>1</v>
      </c>
      <c r="Y363" s="40">
        <f>Data!Y364</f>
        <v>0</v>
      </c>
      <c r="Z363" s="40">
        <f>Data!Z364</f>
        <v>0</v>
      </c>
      <c r="AA363" s="40">
        <f>Data!AA364*Calculation!$B$15</f>
        <v>15</v>
      </c>
      <c r="AB363" s="40">
        <f>Data!AB364*Calculation!$B$15</f>
        <v>15</v>
      </c>
      <c r="AC363" s="40">
        <f>Data!AC364*Calculation!$B$15</f>
        <v>0</v>
      </c>
      <c r="AD363" s="40">
        <f>Data!AD364*Calculation!$B$15</f>
        <v>0</v>
      </c>
    </row>
    <row r="364" spans="1:30" x14ac:dyDescent="0.25">
      <c r="A364" s="39">
        <f>Data!A364</f>
        <v>361</v>
      </c>
      <c r="B364" s="40">
        <f>Data!B365</f>
        <v>361</v>
      </c>
      <c r="C364" s="40">
        <f>Data!C365*Calculation!$B$6</f>
        <v>0</v>
      </c>
      <c r="D364" s="40">
        <f>Data!D365*Calculation!$B$6</f>
        <v>1</v>
      </c>
      <c r="E364" s="40">
        <f>Data!E365*Calculation!$B$6</f>
        <v>0</v>
      </c>
      <c r="F364" s="40">
        <f>Data!F365*Calculation!$B$6</f>
        <v>0</v>
      </c>
      <c r="G364" s="40">
        <f>Data!G365*Calculation!$B$7</f>
        <v>0</v>
      </c>
      <c r="H364" s="40">
        <f>Data!H365*Calculation!$B$7</f>
        <v>0</v>
      </c>
      <c r="I364" s="40">
        <f>Data!I365*Calculation!$B$7</f>
        <v>0</v>
      </c>
      <c r="J364" s="40">
        <f>Data!J365*Calculation!$B$7</f>
        <v>0</v>
      </c>
      <c r="K364" s="40">
        <f>Data!K365*Calculation!$B$9</f>
        <v>1</v>
      </c>
      <c r="L364" s="40">
        <f>Data!L365*Calculation!$B$9</f>
        <v>0</v>
      </c>
      <c r="M364" s="40">
        <f>Data!M365*Calculation!$B$9</f>
        <v>0</v>
      </c>
      <c r="N364" s="40">
        <f>Data!N365*Calculation!$B$9</f>
        <v>1</v>
      </c>
      <c r="O364" s="40">
        <f>Data!O365*Calculation!$B$11</f>
        <v>0</v>
      </c>
      <c r="P364" s="40">
        <f>Data!P365*Calculation!$B$11</f>
        <v>0</v>
      </c>
      <c r="Q364" s="40">
        <f>Data!Q365*Calculation!$B$11</f>
        <v>0</v>
      </c>
      <c r="R364" s="40">
        <f>Data!R365*Calculation!$B$11</f>
        <v>0</v>
      </c>
      <c r="S364" s="40">
        <f>Data!S365*Calculation!$B$13</f>
        <v>3</v>
      </c>
      <c r="T364" s="40">
        <f>Data!T365*Calculation!$B$13</f>
        <v>3</v>
      </c>
      <c r="U364" s="40">
        <f>Data!U365*Calculation!$B$13</f>
        <v>0</v>
      </c>
      <c r="V364" s="40">
        <f>Data!V365*Calculation!$B$13</f>
        <v>0</v>
      </c>
      <c r="W364" s="40">
        <f>Data!W365</f>
        <v>1</v>
      </c>
      <c r="X364" s="40">
        <f>Data!X365</f>
        <v>1</v>
      </c>
      <c r="Y364" s="40">
        <f>Data!Y365</f>
        <v>0</v>
      </c>
      <c r="Z364" s="40">
        <f>Data!Z365</f>
        <v>0</v>
      </c>
      <c r="AA364" s="40">
        <f>Data!AA365*Calculation!$B$15</f>
        <v>15</v>
      </c>
      <c r="AB364" s="40">
        <f>Data!AB365*Calculation!$B$15</f>
        <v>15</v>
      </c>
      <c r="AC364" s="40">
        <f>Data!AC365*Calculation!$B$15</f>
        <v>0</v>
      </c>
      <c r="AD364" s="40">
        <f>Data!AD365*Calculation!$B$15</f>
        <v>0</v>
      </c>
    </row>
    <row r="365" spans="1:30" x14ac:dyDescent="0.25">
      <c r="A365" s="39">
        <f>Data!A365</f>
        <v>362</v>
      </c>
      <c r="B365" s="40">
        <f>Data!B366</f>
        <v>362</v>
      </c>
      <c r="C365" s="40">
        <f>Data!C366*Calculation!$B$6</f>
        <v>0</v>
      </c>
      <c r="D365" s="40">
        <f>Data!D366*Calculation!$B$6</f>
        <v>1</v>
      </c>
      <c r="E365" s="40">
        <f>Data!E366*Calculation!$B$6</f>
        <v>0</v>
      </c>
      <c r="F365" s="40">
        <f>Data!F366*Calculation!$B$6</f>
        <v>0</v>
      </c>
      <c r="G365" s="40">
        <f>Data!G366*Calculation!$B$7</f>
        <v>0</v>
      </c>
      <c r="H365" s="40">
        <f>Data!H366*Calculation!$B$7</f>
        <v>0</v>
      </c>
      <c r="I365" s="40">
        <f>Data!I366*Calculation!$B$7</f>
        <v>0</v>
      </c>
      <c r="J365" s="40">
        <f>Data!J366*Calculation!$B$7</f>
        <v>0</v>
      </c>
      <c r="K365" s="40">
        <f>Data!K366*Calculation!$B$9</f>
        <v>1</v>
      </c>
      <c r="L365" s="40">
        <f>Data!L366*Calculation!$B$9</f>
        <v>0</v>
      </c>
      <c r="M365" s="40">
        <f>Data!M366*Calculation!$B$9</f>
        <v>0</v>
      </c>
      <c r="N365" s="40">
        <f>Data!N366*Calculation!$B$9</f>
        <v>1</v>
      </c>
      <c r="O365" s="40">
        <f>Data!O366*Calculation!$B$11</f>
        <v>0</v>
      </c>
      <c r="P365" s="40">
        <f>Data!P366*Calculation!$B$11</f>
        <v>0</v>
      </c>
      <c r="Q365" s="40">
        <f>Data!Q366*Calculation!$B$11</f>
        <v>0</v>
      </c>
      <c r="R365" s="40">
        <f>Data!R366*Calculation!$B$11</f>
        <v>0</v>
      </c>
      <c r="S365" s="40">
        <f>Data!S366*Calculation!$B$13</f>
        <v>3</v>
      </c>
      <c r="T365" s="40">
        <f>Data!T366*Calculation!$B$13</f>
        <v>3</v>
      </c>
      <c r="U365" s="40">
        <f>Data!U366*Calculation!$B$13</f>
        <v>0</v>
      </c>
      <c r="V365" s="40">
        <f>Data!V366*Calculation!$B$13</f>
        <v>0</v>
      </c>
      <c r="W365" s="40">
        <f>Data!W366</f>
        <v>1</v>
      </c>
      <c r="X365" s="40">
        <f>Data!X366</f>
        <v>1</v>
      </c>
      <c r="Y365" s="40">
        <f>Data!Y366</f>
        <v>0</v>
      </c>
      <c r="Z365" s="40">
        <f>Data!Z366</f>
        <v>0</v>
      </c>
      <c r="AA365" s="40">
        <f>Data!AA366*Calculation!$B$15</f>
        <v>15</v>
      </c>
      <c r="AB365" s="40">
        <f>Data!AB366*Calculation!$B$15</f>
        <v>15</v>
      </c>
      <c r="AC365" s="40">
        <f>Data!AC366*Calculation!$B$15</f>
        <v>0</v>
      </c>
      <c r="AD365" s="40">
        <f>Data!AD366*Calculation!$B$15</f>
        <v>0</v>
      </c>
    </row>
    <row r="366" spans="1:30" x14ac:dyDescent="0.25">
      <c r="A366" s="39">
        <f>Data!A366</f>
        <v>363</v>
      </c>
      <c r="B366" s="40">
        <f>Data!B367</f>
        <v>363</v>
      </c>
      <c r="C366" s="40">
        <f>Data!C367*Calculation!$B$6</f>
        <v>0</v>
      </c>
      <c r="D366" s="40">
        <f>Data!D367*Calculation!$B$6</f>
        <v>1</v>
      </c>
      <c r="E366" s="40">
        <f>Data!E367*Calculation!$B$6</f>
        <v>0</v>
      </c>
      <c r="F366" s="40">
        <f>Data!F367*Calculation!$B$6</f>
        <v>0</v>
      </c>
      <c r="G366" s="40">
        <f>Data!G367*Calculation!$B$7</f>
        <v>0</v>
      </c>
      <c r="H366" s="40">
        <f>Data!H367*Calculation!$B$7</f>
        <v>0</v>
      </c>
      <c r="I366" s="40">
        <f>Data!I367*Calculation!$B$7</f>
        <v>0</v>
      </c>
      <c r="J366" s="40">
        <f>Data!J367*Calculation!$B$7</f>
        <v>0</v>
      </c>
      <c r="K366" s="40">
        <f>Data!K367*Calculation!$B$9</f>
        <v>1</v>
      </c>
      <c r="L366" s="40">
        <f>Data!L367*Calculation!$B$9</f>
        <v>0</v>
      </c>
      <c r="M366" s="40">
        <f>Data!M367*Calculation!$B$9</f>
        <v>0</v>
      </c>
      <c r="N366" s="40">
        <f>Data!N367*Calculation!$B$9</f>
        <v>1</v>
      </c>
      <c r="O366" s="40">
        <f>Data!O367*Calculation!$B$11</f>
        <v>0</v>
      </c>
      <c r="P366" s="40">
        <f>Data!P367*Calculation!$B$11</f>
        <v>0</v>
      </c>
      <c r="Q366" s="40">
        <f>Data!Q367*Calculation!$B$11</f>
        <v>0</v>
      </c>
      <c r="R366" s="40">
        <f>Data!R367*Calculation!$B$11</f>
        <v>0</v>
      </c>
      <c r="S366" s="40">
        <f>Data!S367*Calculation!$B$13</f>
        <v>3</v>
      </c>
      <c r="T366" s="40">
        <f>Data!T367*Calculation!$B$13</f>
        <v>3</v>
      </c>
      <c r="U366" s="40">
        <f>Data!U367*Calculation!$B$13</f>
        <v>0</v>
      </c>
      <c r="V366" s="40">
        <f>Data!V367*Calculation!$B$13</f>
        <v>0</v>
      </c>
      <c r="W366" s="40">
        <f>Data!W367</f>
        <v>1</v>
      </c>
      <c r="X366" s="40">
        <f>Data!X367</f>
        <v>1</v>
      </c>
      <c r="Y366" s="40">
        <f>Data!Y367</f>
        <v>0</v>
      </c>
      <c r="Z366" s="40">
        <f>Data!Z367</f>
        <v>0</v>
      </c>
      <c r="AA366" s="40">
        <f>Data!AA367*Calculation!$B$15</f>
        <v>15</v>
      </c>
      <c r="AB366" s="40">
        <f>Data!AB367*Calculation!$B$15</f>
        <v>15</v>
      </c>
      <c r="AC366" s="40">
        <f>Data!AC367*Calculation!$B$15</f>
        <v>0</v>
      </c>
      <c r="AD366" s="40">
        <f>Data!AD367*Calculation!$B$15</f>
        <v>0</v>
      </c>
    </row>
    <row r="367" spans="1:30" x14ac:dyDescent="0.25">
      <c r="A367" s="39">
        <f>Data!A367</f>
        <v>364</v>
      </c>
      <c r="B367" s="40">
        <f>Data!B368</f>
        <v>364</v>
      </c>
      <c r="C367" s="40">
        <f>Data!C368*Calculation!$B$6</f>
        <v>0</v>
      </c>
      <c r="D367" s="40">
        <f>Data!D368*Calculation!$B$6</f>
        <v>1</v>
      </c>
      <c r="E367" s="40">
        <f>Data!E368*Calculation!$B$6</f>
        <v>0</v>
      </c>
      <c r="F367" s="40">
        <f>Data!F368*Calculation!$B$6</f>
        <v>0</v>
      </c>
      <c r="G367" s="40">
        <f>Data!G368*Calculation!$B$7</f>
        <v>0</v>
      </c>
      <c r="H367" s="40">
        <f>Data!H368*Calculation!$B$7</f>
        <v>0</v>
      </c>
      <c r="I367" s="40">
        <f>Data!I368*Calculation!$B$7</f>
        <v>0</v>
      </c>
      <c r="J367" s="40">
        <f>Data!J368*Calculation!$B$7</f>
        <v>0</v>
      </c>
      <c r="K367" s="40">
        <f>Data!K368*Calculation!$B$9</f>
        <v>1</v>
      </c>
      <c r="L367" s="40">
        <f>Data!L368*Calculation!$B$9</f>
        <v>0</v>
      </c>
      <c r="M367" s="40">
        <f>Data!M368*Calculation!$B$9</f>
        <v>0</v>
      </c>
      <c r="N367" s="40">
        <f>Data!N368*Calculation!$B$9</f>
        <v>1</v>
      </c>
      <c r="O367" s="40">
        <f>Data!O368*Calculation!$B$11</f>
        <v>0</v>
      </c>
      <c r="P367" s="40">
        <f>Data!P368*Calculation!$B$11</f>
        <v>0</v>
      </c>
      <c r="Q367" s="40">
        <f>Data!Q368*Calculation!$B$11</f>
        <v>0</v>
      </c>
      <c r="R367" s="40">
        <f>Data!R368*Calculation!$B$11</f>
        <v>0</v>
      </c>
      <c r="S367" s="40">
        <f>Data!S368*Calculation!$B$13</f>
        <v>3</v>
      </c>
      <c r="T367" s="40">
        <f>Data!T368*Calculation!$B$13</f>
        <v>3</v>
      </c>
      <c r="U367" s="40">
        <f>Data!U368*Calculation!$B$13</f>
        <v>0</v>
      </c>
      <c r="V367" s="40">
        <f>Data!V368*Calculation!$B$13</f>
        <v>0</v>
      </c>
      <c r="W367" s="40">
        <f>Data!W368</f>
        <v>1</v>
      </c>
      <c r="X367" s="40">
        <f>Data!X368</f>
        <v>1</v>
      </c>
      <c r="Y367" s="40">
        <f>Data!Y368</f>
        <v>0</v>
      </c>
      <c r="Z367" s="40">
        <f>Data!Z368</f>
        <v>0</v>
      </c>
      <c r="AA367" s="40">
        <f>Data!AA368*Calculation!$B$15</f>
        <v>15</v>
      </c>
      <c r="AB367" s="40">
        <f>Data!AB368*Calculation!$B$15</f>
        <v>15</v>
      </c>
      <c r="AC367" s="40">
        <f>Data!AC368*Calculation!$B$15</f>
        <v>0</v>
      </c>
      <c r="AD367" s="40">
        <f>Data!AD368*Calculation!$B$15</f>
        <v>0</v>
      </c>
    </row>
    <row r="368" spans="1:30" x14ac:dyDescent="0.25">
      <c r="A368" s="39">
        <f>Data!A368</f>
        <v>365</v>
      </c>
      <c r="B368" s="40">
        <f>Data!B369</f>
        <v>365</v>
      </c>
      <c r="C368" s="40">
        <f>Data!C369*Calculation!$B$6</f>
        <v>0</v>
      </c>
      <c r="D368" s="40">
        <f>Data!D369*Calculation!$B$6</f>
        <v>1</v>
      </c>
      <c r="E368" s="40">
        <f>Data!E369*Calculation!$B$6</f>
        <v>0</v>
      </c>
      <c r="F368" s="40">
        <f>Data!F369*Calculation!$B$6</f>
        <v>0</v>
      </c>
      <c r="G368" s="40">
        <f>Data!G369*Calculation!$B$7</f>
        <v>0</v>
      </c>
      <c r="H368" s="40">
        <f>Data!H369*Calculation!$B$7</f>
        <v>0</v>
      </c>
      <c r="I368" s="40">
        <f>Data!I369*Calculation!$B$7</f>
        <v>0</v>
      </c>
      <c r="J368" s="40">
        <f>Data!J369*Calculation!$B$7</f>
        <v>0</v>
      </c>
      <c r="K368" s="40">
        <f>Data!K369*Calculation!$B$9</f>
        <v>1</v>
      </c>
      <c r="L368" s="40">
        <f>Data!L369*Calculation!$B$9</f>
        <v>0</v>
      </c>
      <c r="M368" s="40">
        <f>Data!M369*Calculation!$B$9</f>
        <v>1</v>
      </c>
      <c r="N368" s="40">
        <f>Data!N369*Calculation!$B$9</f>
        <v>1</v>
      </c>
      <c r="O368" s="40">
        <f>Data!O369*Calculation!$B$11</f>
        <v>0</v>
      </c>
      <c r="P368" s="40">
        <f>Data!P369*Calculation!$B$11</f>
        <v>0</v>
      </c>
      <c r="Q368" s="40">
        <f>Data!Q369*Calculation!$B$11</f>
        <v>0</v>
      </c>
      <c r="R368" s="40">
        <f>Data!R369*Calculation!$B$11</f>
        <v>0</v>
      </c>
      <c r="S368" s="40">
        <f>Data!S369*Calculation!$B$13</f>
        <v>3</v>
      </c>
      <c r="T368" s="40">
        <f>Data!T369*Calculation!$B$13</f>
        <v>3</v>
      </c>
      <c r="U368" s="40">
        <f>Data!U369*Calculation!$B$13</f>
        <v>3</v>
      </c>
      <c r="V368" s="40">
        <f>Data!V369*Calculation!$B$13</f>
        <v>0</v>
      </c>
      <c r="W368" s="40">
        <f>Data!W369</f>
        <v>1</v>
      </c>
      <c r="X368" s="40">
        <f>Data!X369</f>
        <v>1</v>
      </c>
      <c r="Y368" s="40">
        <f>Data!Y369</f>
        <v>0</v>
      </c>
      <c r="Z368" s="40">
        <f>Data!Z369</f>
        <v>0</v>
      </c>
      <c r="AA368" s="40">
        <f>Data!AA369*Calculation!$B$15</f>
        <v>15</v>
      </c>
      <c r="AB368" s="40">
        <f>Data!AB369*Calculation!$B$15</f>
        <v>15</v>
      </c>
      <c r="AC368" s="40">
        <f>Data!AC369*Calculation!$B$15</f>
        <v>0</v>
      </c>
      <c r="AD368" s="40">
        <f>Data!AD369*Calculation!$B$15</f>
        <v>0</v>
      </c>
    </row>
  </sheetData>
  <mergeCells count="7">
    <mergeCell ref="AA2:AD2"/>
    <mergeCell ref="C2:F2"/>
    <mergeCell ref="G2:J2"/>
    <mergeCell ref="K2:N2"/>
    <mergeCell ref="O2:R2"/>
    <mergeCell ref="S2:V2"/>
    <mergeCell ref="W2:Z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1364"/>
  <sheetViews>
    <sheetView zoomScale="85" zoomScaleNormal="85" zoomScalePageLayoutView="85" workbookViewId="0">
      <selection activeCell="A1367" sqref="A1367"/>
    </sheetView>
  </sheetViews>
  <sheetFormatPr defaultColWidth="7.28515625" defaultRowHeight="15" x14ac:dyDescent="0.25"/>
  <cols>
    <col min="1" max="1" width="37" customWidth="1"/>
    <col min="2" max="6" width="10" customWidth="1"/>
  </cols>
  <sheetData>
    <row r="1" spans="1:6" s="60" customFormat="1" ht="15.75" x14ac:dyDescent="0.25">
      <c r="A1" s="64" t="s">
        <v>52</v>
      </c>
      <c r="B1" s="65"/>
      <c r="C1" s="66"/>
      <c r="D1" s="61"/>
      <c r="E1" s="62" t="s">
        <v>53</v>
      </c>
      <c r="F1" s="61">
        <v>41640</v>
      </c>
    </row>
    <row r="2" spans="1:6" ht="30" customHeight="1" x14ac:dyDescent="0.25">
      <c r="A2" s="63"/>
      <c r="B2" s="58" t="s">
        <v>1</v>
      </c>
      <c r="C2" s="58" t="s">
        <v>2</v>
      </c>
      <c r="D2" s="58" t="s">
        <v>3</v>
      </c>
      <c r="E2" s="58" t="s">
        <v>4</v>
      </c>
      <c r="F2" s="213" t="s">
        <v>51</v>
      </c>
    </row>
    <row r="3" spans="1:6" s="1" customFormat="1" x14ac:dyDescent="0.25">
      <c r="A3" s="68" t="s">
        <v>5</v>
      </c>
      <c r="B3" s="69"/>
      <c r="C3" s="69"/>
      <c r="D3" s="69"/>
      <c r="E3" s="70"/>
      <c r="F3" s="213"/>
    </row>
    <row r="4" spans="1:6" x14ac:dyDescent="0.25">
      <c r="A4" s="56" t="s">
        <v>6</v>
      </c>
      <c r="B4" s="49"/>
      <c r="C4" s="49"/>
      <c r="D4" s="49"/>
      <c r="E4" s="50"/>
      <c r="F4" s="214"/>
    </row>
    <row r="5" spans="1:6" x14ac:dyDescent="0.25">
      <c r="A5" s="53" t="s">
        <v>54</v>
      </c>
      <c r="B5" s="48">
        <f>Data!C4*Calculation!$B$6</f>
        <v>1</v>
      </c>
      <c r="C5" s="48">
        <f>Data!D4*Calculation!$B$6</f>
        <v>1</v>
      </c>
      <c r="D5" s="48">
        <f>Data!E4*Calculation!$B$6</f>
        <v>1</v>
      </c>
      <c r="E5" s="48">
        <f>Data!F4*Calculation!$B$6</f>
        <v>1</v>
      </c>
      <c r="F5" s="52">
        <f>SUM(B5:E5)</f>
        <v>4</v>
      </c>
    </row>
    <row r="6" spans="1:6" x14ac:dyDescent="0.25">
      <c r="A6" s="53" t="s">
        <v>9</v>
      </c>
      <c r="B6" s="48">
        <f>Data!G4*Calculation!$B$7</f>
        <v>0</v>
      </c>
      <c r="C6" s="48">
        <f>Data!H4*Calculation!$B$7</f>
        <v>0</v>
      </c>
      <c r="D6" s="48">
        <f>Data!I4*Calculation!$B$7</f>
        <v>0</v>
      </c>
      <c r="E6" s="48">
        <f>Data!J4*Calculation!$B$7</f>
        <v>0</v>
      </c>
      <c r="F6" s="52">
        <f>SUM(B6:E6)</f>
        <v>0</v>
      </c>
    </row>
    <row r="7" spans="1:6" x14ac:dyDescent="0.25">
      <c r="A7" s="56" t="s">
        <v>11</v>
      </c>
      <c r="B7" s="49"/>
      <c r="C7" s="49"/>
      <c r="D7" s="49"/>
      <c r="E7" s="50"/>
      <c r="F7" s="52"/>
    </row>
    <row r="8" spans="1:6" x14ac:dyDescent="0.25">
      <c r="A8" s="76" t="s">
        <v>55</v>
      </c>
      <c r="B8" s="77">
        <f>Data!K4*Calculation!$B$9</f>
        <v>1</v>
      </c>
      <c r="C8" s="77">
        <f>Data!L4*Calculation!$B$9</f>
        <v>0</v>
      </c>
      <c r="D8" s="77">
        <f>Data!M4*Calculation!$B$9</f>
        <v>1</v>
      </c>
      <c r="E8" s="77">
        <f>Data!N4*Calculation!$B$9</f>
        <v>1</v>
      </c>
      <c r="F8" s="52">
        <f>SUM(B8:E8)</f>
        <v>3</v>
      </c>
    </row>
    <row r="9" spans="1:6" x14ac:dyDescent="0.25">
      <c r="A9" s="71" t="s">
        <v>14</v>
      </c>
      <c r="B9" s="80"/>
      <c r="C9" s="80"/>
      <c r="D9" s="80"/>
      <c r="E9" s="81"/>
      <c r="F9" s="75"/>
    </row>
    <row r="10" spans="1:6" x14ac:dyDescent="0.25">
      <c r="A10" s="78" t="s">
        <v>15</v>
      </c>
      <c r="B10" s="79">
        <f>Data!O4*Calculation!$B$11</f>
        <v>0</v>
      </c>
      <c r="C10" s="79">
        <f>Data!P4*Calculation!$B$11</f>
        <v>0</v>
      </c>
      <c r="D10" s="79">
        <f>Data!Q4*Calculation!$B$11</f>
        <v>0</v>
      </c>
      <c r="E10" s="79">
        <f>Data!R4*Calculation!$B$11</f>
        <v>0</v>
      </c>
      <c r="F10" s="52">
        <f>SUM(B10:E10)</f>
        <v>0</v>
      </c>
    </row>
    <row r="11" spans="1:6" x14ac:dyDescent="0.25">
      <c r="A11" s="71" t="s">
        <v>16</v>
      </c>
      <c r="B11" s="72"/>
      <c r="C11" s="72"/>
      <c r="D11" s="72"/>
      <c r="E11" s="73"/>
      <c r="F11" s="52"/>
    </row>
    <row r="12" spans="1:6" ht="45" hidden="1" customHeight="1" x14ac:dyDescent="0.25">
      <c r="A12" s="67" t="s">
        <v>17</v>
      </c>
      <c r="B12" s="48">
        <f>Data!S4*Calculation!$B$13</f>
        <v>3</v>
      </c>
      <c r="C12" s="48">
        <f>Data!T4*Calculation!$B$13</f>
        <v>3</v>
      </c>
      <c r="D12" s="48">
        <f>Data!U4*Calculation!$B$13</f>
        <v>3</v>
      </c>
      <c r="E12" s="48">
        <f>Data!V4*Calculation!$B$13</f>
        <v>3</v>
      </c>
      <c r="F12" s="52">
        <f>SUM(B12:E12)</f>
        <v>12</v>
      </c>
    </row>
    <row r="13" spans="1:6" x14ac:dyDescent="0.25">
      <c r="A13" s="53" t="s">
        <v>59</v>
      </c>
      <c r="B13" s="51">
        <f>B12/3</f>
        <v>1</v>
      </c>
      <c r="C13" s="51">
        <f>C12/3</f>
        <v>1</v>
      </c>
      <c r="D13" s="51">
        <f>D12/3</f>
        <v>1</v>
      </c>
      <c r="E13" s="51">
        <f>E12/3</f>
        <v>1</v>
      </c>
      <c r="F13" s="52">
        <f>SUM(B13:E13)</f>
        <v>4</v>
      </c>
    </row>
    <row r="14" spans="1:6" x14ac:dyDescent="0.25">
      <c r="A14" s="53" t="s">
        <v>60</v>
      </c>
      <c r="B14" s="51">
        <f>B12/3</f>
        <v>1</v>
      </c>
      <c r="C14" s="51">
        <f>C12/3</f>
        <v>1</v>
      </c>
      <c r="D14" s="51">
        <f>D12/3</f>
        <v>1</v>
      </c>
      <c r="E14" s="51">
        <f>E12/3</f>
        <v>1</v>
      </c>
      <c r="F14" s="52">
        <f t="shared" ref="F14:F15" si="0">SUM(B14:E14)</f>
        <v>4</v>
      </c>
    </row>
    <row r="15" spans="1:6" x14ac:dyDescent="0.25">
      <c r="A15" s="53" t="s">
        <v>61</v>
      </c>
      <c r="B15" s="51">
        <f>B12/3</f>
        <v>1</v>
      </c>
      <c r="C15" s="51">
        <f>C12/3</f>
        <v>1</v>
      </c>
      <c r="D15" s="51">
        <f>D12/3</f>
        <v>1</v>
      </c>
      <c r="E15" s="51">
        <f>E12/3</f>
        <v>1</v>
      </c>
      <c r="F15" s="52">
        <f t="shared" si="0"/>
        <v>4</v>
      </c>
    </row>
    <row r="16" spans="1:6" x14ac:dyDescent="0.25">
      <c r="A16" s="68" t="s">
        <v>19</v>
      </c>
      <c r="B16" s="69"/>
      <c r="C16" s="69"/>
      <c r="D16" s="69"/>
      <c r="E16" s="70"/>
      <c r="F16" s="52"/>
    </row>
    <row r="17" spans="1:6" ht="15" hidden="1" customHeight="1" x14ac:dyDescent="0.25">
      <c r="A17" s="67" t="s">
        <v>21</v>
      </c>
      <c r="B17" s="48">
        <f>Data!AA4*Calculation!$B$15</f>
        <v>15</v>
      </c>
      <c r="C17" s="48">
        <f>Data!AB4*Calculation!$B$15</f>
        <v>15</v>
      </c>
      <c r="D17" s="48">
        <f>Data!AC4*Calculation!$B$15</f>
        <v>15</v>
      </c>
      <c r="E17" s="48">
        <f>Data!AD4*Calculation!$B$15</f>
        <v>15</v>
      </c>
      <c r="F17" s="52">
        <f>SUM(B17:E17)</f>
        <v>60</v>
      </c>
    </row>
    <row r="18" spans="1:6" x14ac:dyDescent="0.25">
      <c r="A18" s="53" t="s">
        <v>56</v>
      </c>
      <c r="B18" s="51">
        <f>B17/3</f>
        <v>5</v>
      </c>
      <c r="C18" s="51">
        <f>C17/3</f>
        <v>5</v>
      </c>
      <c r="D18" s="51">
        <f>D17/3</f>
        <v>5</v>
      </c>
      <c r="E18" s="51">
        <f>E17/3</f>
        <v>5</v>
      </c>
      <c r="F18" s="52">
        <f t="shared" ref="F18:F20" si="1">SUM(B18:E18)</f>
        <v>20</v>
      </c>
    </row>
    <row r="19" spans="1:6" x14ac:dyDescent="0.25">
      <c r="A19" s="53" t="s">
        <v>57</v>
      </c>
      <c r="B19" s="51">
        <f>B17/3</f>
        <v>5</v>
      </c>
      <c r="C19" s="51">
        <f>C17/3</f>
        <v>5</v>
      </c>
      <c r="D19" s="51">
        <f>D17/3</f>
        <v>5</v>
      </c>
      <c r="E19" s="51">
        <f>E17/3</f>
        <v>5</v>
      </c>
      <c r="F19" s="52">
        <f t="shared" si="1"/>
        <v>20</v>
      </c>
    </row>
    <row r="20" spans="1:6" x14ac:dyDescent="0.25">
      <c r="A20" s="53" t="s">
        <v>58</v>
      </c>
      <c r="B20" s="51">
        <f>B17/3</f>
        <v>5</v>
      </c>
      <c r="C20" s="51">
        <f>C17/3</f>
        <v>5</v>
      </c>
      <c r="D20" s="51">
        <f>D17/3</f>
        <v>5</v>
      </c>
      <c r="E20" s="51">
        <f>E17/3</f>
        <v>5</v>
      </c>
      <c r="F20" s="52">
        <f t="shared" si="1"/>
        <v>20</v>
      </c>
    </row>
    <row r="21" spans="1:6" x14ac:dyDescent="0.25">
      <c r="A21" s="47" t="s">
        <v>50</v>
      </c>
      <c r="B21" s="54">
        <f>SUM(B5,B6,B8,B10,B12,B17)</f>
        <v>20</v>
      </c>
      <c r="C21" s="54">
        <f t="shared" ref="C21:F21" si="2">SUM(C5,C6,C8,C10,C12,C17)</f>
        <v>19</v>
      </c>
      <c r="D21" s="54">
        <f t="shared" si="2"/>
        <v>20</v>
      </c>
      <c r="E21" s="54">
        <f t="shared" si="2"/>
        <v>20</v>
      </c>
      <c r="F21" s="55">
        <f t="shared" si="2"/>
        <v>79</v>
      </c>
    </row>
    <row r="23" spans="1:6" ht="15.75" x14ac:dyDescent="0.25">
      <c r="A23" s="64" t="s">
        <v>52</v>
      </c>
      <c r="B23" s="65"/>
      <c r="C23" s="66"/>
      <c r="D23" s="61"/>
      <c r="E23" s="62" t="s">
        <v>53</v>
      </c>
      <c r="F23" s="61">
        <v>41641</v>
      </c>
    </row>
    <row r="24" spans="1:6" ht="30" customHeight="1" x14ac:dyDescent="0.25">
      <c r="A24" s="63"/>
      <c r="B24" s="58" t="s">
        <v>1</v>
      </c>
      <c r="C24" s="58" t="s">
        <v>2</v>
      </c>
      <c r="D24" s="58" t="s">
        <v>3</v>
      </c>
      <c r="E24" s="58" t="s">
        <v>4</v>
      </c>
      <c r="F24" s="213" t="s">
        <v>51</v>
      </c>
    </row>
    <row r="25" spans="1:6" x14ac:dyDescent="0.25">
      <c r="A25" s="68" t="str">
        <f t="shared" ref="A25:A42" si="3">A3</f>
        <v>At source</v>
      </c>
      <c r="B25" s="69"/>
      <c r="C25" s="69"/>
      <c r="D25" s="69"/>
      <c r="E25" s="70"/>
      <c r="F25" s="213"/>
    </row>
    <row r="26" spans="1:6" x14ac:dyDescent="0.25">
      <c r="A26" s="56" t="str">
        <f t="shared" si="3"/>
        <v xml:space="preserve">Ground water </v>
      </c>
      <c r="B26" s="49"/>
      <c r="C26" s="49"/>
      <c r="D26" s="49"/>
      <c r="E26" s="50"/>
      <c r="F26" s="214"/>
    </row>
    <row r="27" spans="1:6" x14ac:dyDescent="0.25">
      <c r="A27" s="53" t="str">
        <f t="shared" si="3"/>
        <v>Bhidbhanjan bore well</v>
      </c>
      <c r="B27" s="48">
        <f>Data!C5*Calculation!$B$6</f>
        <v>0</v>
      </c>
      <c r="C27" s="48">
        <f>Data!D5*Calculation!$B$6</f>
        <v>1</v>
      </c>
      <c r="D27" s="48">
        <f>Data!E5*Calculation!$B$6</f>
        <v>0</v>
      </c>
      <c r="E27" s="48">
        <f>Data!F5*Calculation!$B$6</f>
        <v>0</v>
      </c>
      <c r="F27" s="52">
        <f>SUM(B27:E27)</f>
        <v>1</v>
      </c>
    </row>
    <row r="28" spans="1:6" x14ac:dyDescent="0.25">
      <c r="A28" s="53" t="str">
        <f t="shared" si="3"/>
        <v>Hand pumps</v>
      </c>
      <c r="B28" s="48">
        <f>Data!G5*Calculation!$B$7</f>
        <v>0</v>
      </c>
      <c r="C28" s="48">
        <f>Data!H5*Calculation!$B$7</f>
        <v>0</v>
      </c>
      <c r="D28" s="48">
        <f>Data!I5*Calculation!$B$7</f>
        <v>0</v>
      </c>
      <c r="E28" s="48">
        <f>Data!J5*Calculation!$B$7</f>
        <v>0</v>
      </c>
      <c r="F28" s="52">
        <f>SUM(B28:E28)</f>
        <v>0</v>
      </c>
    </row>
    <row r="29" spans="1:6" x14ac:dyDescent="0.25">
      <c r="A29" s="56" t="str">
        <f t="shared" si="3"/>
        <v xml:space="preserve">Surface water </v>
      </c>
      <c r="B29" s="49"/>
      <c r="C29" s="49"/>
      <c r="D29" s="49"/>
      <c r="E29" s="50"/>
      <c r="F29" s="52"/>
    </row>
    <row r="30" spans="1:6" x14ac:dyDescent="0.25">
      <c r="A30" s="53" t="str">
        <f t="shared" si="3"/>
        <v>Mahi pariyogna</v>
      </c>
      <c r="B30" s="48">
        <f>Data!K5*Calculation!$B$9</f>
        <v>1</v>
      </c>
      <c r="C30" s="48">
        <f>Data!L5*Calculation!$B$9</f>
        <v>0</v>
      </c>
      <c r="D30" s="48">
        <f>Data!M5*Calculation!$B$9</f>
        <v>0</v>
      </c>
      <c r="E30" s="48">
        <f>Data!N5*Calculation!$B$9</f>
        <v>1</v>
      </c>
      <c r="F30" s="52">
        <f>SUM(B30:E30)</f>
        <v>2</v>
      </c>
    </row>
    <row r="31" spans="1:6" x14ac:dyDescent="0.25">
      <c r="A31" s="71" t="str">
        <f t="shared" si="3"/>
        <v>At Water Treatment Plant</v>
      </c>
      <c r="B31" s="72"/>
      <c r="C31" s="72"/>
      <c r="D31" s="72"/>
      <c r="E31" s="73"/>
      <c r="F31" s="52"/>
    </row>
    <row r="32" spans="1:6" x14ac:dyDescent="0.25">
      <c r="A32" s="53" t="str">
        <f t="shared" si="3"/>
        <v>Outlet of WTP</v>
      </c>
      <c r="B32" s="48">
        <f>Data!O5*Calculation!$B$11</f>
        <v>0</v>
      </c>
      <c r="C32" s="48">
        <f>Data!P5*Calculation!$B$11</f>
        <v>0</v>
      </c>
      <c r="D32" s="48">
        <f>Data!Q5*Calculation!$B$11</f>
        <v>0</v>
      </c>
      <c r="E32" s="48">
        <f>Data!R5*Calculation!$B$11</f>
        <v>0</v>
      </c>
      <c r="F32" s="52">
        <f>SUM(B32:E32)</f>
        <v>0</v>
      </c>
    </row>
    <row r="33" spans="1:6" x14ac:dyDescent="0.25">
      <c r="A33" s="71" t="str">
        <f t="shared" si="3"/>
        <v>At Water Distribution System </v>
      </c>
      <c r="B33" s="72"/>
      <c r="C33" s="72"/>
      <c r="D33" s="72"/>
      <c r="E33" s="73"/>
      <c r="F33" s="52"/>
    </row>
    <row r="34" spans="1:6" ht="45" hidden="1" customHeight="1" x14ac:dyDescent="0.25">
      <c r="A34" s="67" t="str">
        <f t="shared" si="3"/>
        <v>Inlet of main sump/ Ground level Storage Reservoir/Elevated Service Reservoir</v>
      </c>
      <c r="B34" s="48">
        <f>Data!S5*Calculation!$B$13</f>
        <v>3</v>
      </c>
      <c r="C34" s="48">
        <f>Data!T5*Calculation!$B$13</f>
        <v>3</v>
      </c>
      <c r="D34" s="48">
        <f>Data!U5*Calculation!$B$13</f>
        <v>0</v>
      </c>
      <c r="E34" s="48">
        <f>Data!V5*Calculation!$B$13</f>
        <v>0</v>
      </c>
      <c r="F34" s="52">
        <f>SUM(B34:E34)</f>
        <v>6</v>
      </c>
    </row>
    <row r="35" spans="1:6" x14ac:dyDescent="0.25">
      <c r="A35" s="53" t="str">
        <f t="shared" si="3"/>
        <v>Gagadiya 1 ESR</v>
      </c>
      <c r="B35" s="51">
        <f>B34/3</f>
        <v>1</v>
      </c>
      <c r="C35" s="51">
        <f>C34/3</f>
        <v>1</v>
      </c>
      <c r="D35" s="51">
        <f>D34/3</f>
        <v>0</v>
      </c>
      <c r="E35" s="51">
        <f>E34/3</f>
        <v>0</v>
      </c>
      <c r="F35" s="52">
        <f>SUM(B35:E35)</f>
        <v>2</v>
      </c>
    </row>
    <row r="36" spans="1:6" x14ac:dyDescent="0.25">
      <c r="A36" s="53" t="str">
        <f t="shared" si="3"/>
        <v>Gagadiya 2  ESR</v>
      </c>
      <c r="B36" s="51">
        <f>B34/3</f>
        <v>1</v>
      </c>
      <c r="C36" s="51">
        <f>C34/3</f>
        <v>1</v>
      </c>
      <c r="D36" s="51">
        <f>D34/3</f>
        <v>0</v>
      </c>
      <c r="E36" s="51">
        <f>E34/3</f>
        <v>0</v>
      </c>
      <c r="F36" s="52">
        <f t="shared" ref="F36:F37" si="4">SUM(B36:E36)</f>
        <v>2</v>
      </c>
    </row>
    <row r="37" spans="1:6" x14ac:dyDescent="0.25">
      <c r="A37" s="53" t="str">
        <f t="shared" si="3"/>
        <v>Mangalpara  ESR</v>
      </c>
      <c r="B37" s="51">
        <f>B34/3</f>
        <v>1</v>
      </c>
      <c r="C37" s="51">
        <f>C34/3</f>
        <v>1</v>
      </c>
      <c r="D37" s="51">
        <f>D34/3</f>
        <v>0</v>
      </c>
      <c r="E37" s="51">
        <f>E34/3</f>
        <v>0</v>
      </c>
      <c r="F37" s="52">
        <f t="shared" si="4"/>
        <v>2</v>
      </c>
    </row>
    <row r="38" spans="1:6" x14ac:dyDescent="0.25">
      <c r="A38" s="68" t="str">
        <f t="shared" si="3"/>
        <v>At Consumer End</v>
      </c>
      <c r="B38" s="69"/>
      <c r="C38" s="69"/>
      <c r="D38" s="69"/>
      <c r="E38" s="70"/>
      <c r="F38" s="52"/>
    </row>
    <row r="39" spans="1:6" ht="15" hidden="1" customHeight="1" x14ac:dyDescent="0.25">
      <c r="A39" s="67" t="str">
        <f t="shared" si="3"/>
        <v>Consumer End</v>
      </c>
      <c r="B39" s="48">
        <f>Data!AA5*Calculation!$B$15</f>
        <v>15</v>
      </c>
      <c r="C39" s="48">
        <f>Data!AB5*Calculation!$B$15</f>
        <v>15</v>
      </c>
      <c r="D39" s="48">
        <f>Data!AC5*Calculation!$B$15</f>
        <v>0</v>
      </c>
      <c r="E39" s="48">
        <f>Data!AD5*Calculation!$B$15</f>
        <v>0</v>
      </c>
      <c r="F39" s="52">
        <f>SUM(B39:E39)</f>
        <v>30</v>
      </c>
    </row>
    <row r="40" spans="1:6" x14ac:dyDescent="0.25">
      <c r="A40" s="53" t="str">
        <f t="shared" si="3"/>
        <v>Gagadiya 1 water distribution zone</v>
      </c>
      <c r="B40" s="51">
        <f>B39/3</f>
        <v>5</v>
      </c>
      <c r="C40" s="51">
        <f>C39/3</f>
        <v>5</v>
      </c>
      <c r="D40" s="51">
        <f>D39/3</f>
        <v>0</v>
      </c>
      <c r="E40" s="51">
        <f>E39/3</f>
        <v>0</v>
      </c>
      <c r="F40" s="52">
        <f t="shared" ref="F40:F42" si="5">SUM(B40:E40)</f>
        <v>10</v>
      </c>
    </row>
    <row r="41" spans="1:6" x14ac:dyDescent="0.25">
      <c r="A41" s="53" t="str">
        <f t="shared" si="3"/>
        <v>Gagadiya 2 water distribution zone</v>
      </c>
      <c r="B41" s="51">
        <f>B39/3</f>
        <v>5</v>
      </c>
      <c r="C41" s="51">
        <f>C39/3</f>
        <v>5</v>
      </c>
      <c r="D41" s="51">
        <f>D39/3</f>
        <v>0</v>
      </c>
      <c r="E41" s="51">
        <f>E39/3</f>
        <v>0</v>
      </c>
      <c r="F41" s="52">
        <f t="shared" si="5"/>
        <v>10</v>
      </c>
    </row>
    <row r="42" spans="1:6" x14ac:dyDescent="0.25">
      <c r="A42" s="53" t="str">
        <f t="shared" si="3"/>
        <v>Mangalpara water distribution zone</v>
      </c>
      <c r="B42" s="51">
        <f>B39/3</f>
        <v>5</v>
      </c>
      <c r="C42" s="51">
        <f>C39/3</f>
        <v>5</v>
      </c>
      <c r="D42" s="51">
        <f>D39/3</f>
        <v>0</v>
      </c>
      <c r="E42" s="51">
        <f>E39/3</f>
        <v>0</v>
      </c>
      <c r="F42" s="52">
        <f t="shared" si="5"/>
        <v>10</v>
      </c>
    </row>
    <row r="43" spans="1:6" x14ac:dyDescent="0.25">
      <c r="A43" s="47" t="s">
        <v>50</v>
      </c>
      <c r="B43" s="54">
        <f>SUM(B27,B28,B30,B32,B34,B39)</f>
        <v>19</v>
      </c>
      <c r="C43" s="54">
        <f t="shared" ref="C43:E43" si="6">SUM(C27,C28,C30,C32,C34,C39)</f>
        <v>19</v>
      </c>
      <c r="D43" s="54">
        <f t="shared" si="6"/>
        <v>0</v>
      </c>
      <c r="E43" s="54">
        <f t="shared" si="6"/>
        <v>1</v>
      </c>
      <c r="F43" s="55">
        <f t="shared" ref="F43" si="7">SUM(F27,F28,F30,F32,F34,F39)</f>
        <v>39</v>
      </c>
    </row>
    <row r="45" spans="1:6" ht="15.75" x14ac:dyDescent="0.25">
      <c r="A45" s="64" t="s">
        <v>52</v>
      </c>
      <c r="B45" s="65"/>
      <c r="C45" s="66"/>
      <c r="D45" s="61"/>
      <c r="E45" s="62" t="s">
        <v>53</v>
      </c>
      <c r="F45" s="61">
        <v>41642</v>
      </c>
    </row>
    <row r="46" spans="1:6" ht="30" customHeight="1" x14ac:dyDescent="0.25">
      <c r="A46" s="63"/>
      <c r="B46" s="58" t="s">
        <v>1</v>
      </c>
      <c r="C46" s="58" t="s">
        <v>2</v>
      </c>
      <c r="D46" s="58" t="s">
        <v>3</v>
      </c>
      <c r="E46" s="58" t="s">
        <v>4</v>
      </c>
      <c r="F46" s="213" t="s">
        <v>51</v>
      </c>
    </row>
    <row r="47" spans="1:6" x14ac:dyDescent="0.25">
      <c r="A47" s="68" t="str">
        <f t="shared" ref="A47:A64" si="8">A3</f>
        <v>At source</v>
      </c>
      <c r="B47" s="69"/>
      <c r="C47" s="69"/>
      <c r="D47" s="69"/>
      <c r="E47" s="70"/>
      <c r="F47" s="213"/>
    </row>
    <row r="48" spans="1:6" x14ac:dyDescent="0.25">
      <c r="A48" s="56" t="str">
        <f t="shared" si="8"/>
        <v xml:space="preserve">Ground water </v>
      </c>
      <c r="B48" s="49"/>
      <c r="C48" s="49"/>
      <c r="D48" s="49"/>
      <c r="E48" s="50"/>
      <c r="F48" s="214"/>
    </row>
    <row r="49" spans="1:6" x14ac:dyDescent="0.25">
      <c r="A49" s="53" t="str">
        <f t="shared" si="8"/>
        <v>Bhidbhanjan bore well</v>
      </c>
      <c r="B49" s="48">
        <f>Data!C6*Calculation!$B$6</f>
        <v>0</v>
      </c>
      <c r="C49" s="48">
        <f>Data!D6*Calculation!$B$6</f>
        <v>1</v>
      </c>
      <c r="D49" s="48">
        <f>Data!E6*Calculation!$B$6</f>
        <v>0</v>
      </c>
      <c r="E49" s="48">
        <f>Data!F6*Calculation!$B$6</f>
        <v>0</v>
      </c>
      <c r="F49" s="52">
        <f>SUM(B49:E49)</f>
        <v>1</v>
      </c>
    </row>
    <row r="50" spans="1:6" x14ac:dyDescent="0.25">
      <c r="A50" s="53" t="str">
        <f t="shared" si="8"/>
        <v>Hand pumps</v>
      </c>
      <c r="B50" s="48">
        <f>Data!G6*Calculation!$B$7</f>
        <v>0</v>
      </c>
      <c r="C50" s="48">
        <f>Data!H6*Calculation!$B$7</f>
        <v>0</v>
      </c>
      <c r="D50" s="48">
        <f>Data!I6*Calculation!$B$7</f>
        <v>0</v>
      </c>
      <c r="E50" s="48">
        <f>Data!J6*Calculation!$B$7</f>
        <v>0</v>
      </c>
      <c r="F50" s="52">
        <f>SUM(B50:E50)</f>
        <v>0</v>
      </c>
    </row>
    <row r="51" spans="1:6" x14ac:dyDescent="0.25">
      <c r="A51" s="56" t="str">
        <f t="shared" si="8"/>
        <v xml:space="preserve">Surface water </v>
      </c>
      <c r="B51" s="49"/>
      <c r="C51" s="49"/>
      <c r="D51" s="49"/>
      <c r="E51" s="50"/>
      <c r="F51" s="52"/>
    </row>
    <row r="52" spans="1:6" x14ac:dyDescent="0.25">
      <c r="A52" s="53" t="str">
        <f t="shared" si="8"/>
        <v>Mahi pariyogna</v>
      </c>
      <c r="B52" s="48">
        <f>Data!K6*Calculation!$B$9</f>
        <v>1</v>
      </c>
      <c r="C52" s="48">
        <f>Data!L6*Calculation!$B$9</f>
        <v>0</v>
      </c>
      <c r="D52" s="48">
        <f>Data!M6*Calculation!$B$9</f>
        <v>0</v>
      </c>
      <c r="E52" s="48">
        <f>Data!N6*Calculation!$B$9</f>
        <v>1</v>
      </c>
      <c r="F52" s="52">
        <f>SUM(B52:E52)</f>
        <v>2</v>
      </c>
    </row>
    <row r="53" spans="1:6" x14ac:dyDescent="0.25">
      <c r="A53" s="71" t="str">
        <f t="shared" si="8"/>
        <v>At Water Treatment Plant</v>
      </c>
      <c r="B53" s="72"/>
      <c r="C53" s="72"/>
      <c r="D53" s="72"/>
      <c r="E53" s="73"/>
      <c r="F53" s="52"/>
    </row>
    <row r="54" spans="1:6" x14ac:dyDescent="0.25">
      <c r="A54" s="53" t="str">
        <f t="shared" si="8"/>
        <v>Outlet of WTP</v>
      </c>
      <c r="B54" s="48">
        <f>Data!O6*Calculation!$B$11</f>
        <v>0</v>
      </c>
      <c r="C54" s="48">
        <f>Data!P6*Calculation!$B$11</f>
        <v>0</v>
      </c>
      <c r="D54" s="48">
        <f>Data!Q6*Calculation!$B$11</f>
        <v>0</v>
      </c>
      <c r="E54" s="48">
        <f>Data!R6*Calculation!$B$11</f>
        <v>0</v>
      </c>
      <c r="F54" s="52">
        <f>SUM(B54:E54)</f>
        <v>0</v>
      </c>
    </row>
    <row r="55" spans="1:6" x14ac:dyDescent="0.25">
      <c r="A55" s="71" t="str">
        <f t="shared" si="8"/>
        <v>At Water Distribution System </v>
      </c>
      <c r="B55" s="72"/>
      <c r="C55" s="72"/>
      <c r="D55" s="72"/>
      <c r="E55" s="73"/>
      <c r="F55" s="52"/>
    </row>
    <row r="56" spans="1:6" ht="45" hidden="1" x14ac:dyDescent="0.25">
      <c r="A56" s="67" t="str">
        <f t="shared" si="8"/>
        <v>Inlet of main sump/ Ground level Storage Reservoir/Elevated Service Reservoir</v>
      </c>
      <c r="B56" s="48">
        <f>Data!S6*Calculation!$B$13</f>
        <v>3</v>
      </c>
      <c r="C56" s="48">
        <f>Data!T6*Calculation!$B$13</f>
        <v>3</v>
      </c>
      <c r="D56" s="48">
        <f>Data!U6*Calculation!$B$13</f>
        <v>0</v>
      </c>
      <c r="E56" s="48">
        <f>Data!V6*Calculation!$B$13</f>
        <v>0</v>
      </c>
      <c r="F56" s="52">
        <f>SUM(B56:E56)</f>
        <v>6</v>
      </c>
    </row>
    <row r="57" spans="1:6" x14ac:dyDescent="0.25">
      <c r="A57" s="53" t="str">
        <f t="shared" si="8"/>
        <v>Gagadiya 1 ESR</v>
      </c>
      <c r="B57" s="51">
        <f>B56/3</f>
        <v>1</v>
      </c>
      <c r="C57" s="51">
        <f>C56/3</f>
        <v>1</v>
      </c>
      <c r="D57" s="51">
        <f>D56/3</f>
        <v>0</v>
      </c>
      <c r="E57" s="51">
        <f>E56/3</f>
        <v>0</v>
      </c>
      <c r="F57" s="52">
        <f>SUM(B57:E57)</f>
        <v>2</v>
      </c>
    </row>
    <row r="58" spans="1:6" x14ac:dyDescent="0.25">
      <c r="A58" s="53" t="str">
        <f t="shared" si="8"/>
        <v>Gagadiya 2  ESR</v>
      </c>
      <c r="B58" s="51">
        <f>B56/3</f>
        <v>1</v>
      </c>
      <c r="C58" s="51">
        <f>C56/3</f>
        <v>1</v>
      </c>
      <c r="D58" s="51">
        <f>D56/3</f>
        <v>0</v>
      </c>
      <c r="E58" s="51">
        <f>E56/3</f>
        <v>0</v>
      </c>
      <c r="F58" s="52">
        <f t="shared" ref="F58:F59" si="9">SUM(B58:E58)</f>
        <v>2</v>
      </c>
    </row>
    <row r="59" spans="1:6" x14ac:dyDescent="0.25">
      <c r="A59" s="53" t="str">
        <f t="shared" si="8"/>
        <v>Mangalpara  ESR</v>
      </c>
      <c r="B59" s="51">
        <f>B56/3</f>
        <v>1</v>
      </c>
      <c r="C59" s="51">
        <f>C56/3</f>
        <v>1</v>
      </c>
      <c r="D59" s="51">
        <f>D56/3</f>
        <v>0</v>
      </c>
      <c r="E59" s="51">
        <f>E56/3</f>
        <v>0</v>
      </c>
      <c r="F59" s="52">
        <f t="shared" si="9"/>
        <v>2</v>
      </c>
    </row>
    <row r="60" spans="1:6" x14ac:dyDescent="0.25">
      <c r="A60" s="68" t="str">
        <f t="shared" si="8"/>
        <v>At Consumer End</v>
      </c>
      <c r="B60" s="69"/>
      <c r="C60" s="69"/>
      <c r="D60" s="69"/>
      <c r="E60" s="70"/>
      <c r="F60" s="52"/>
    </row>
    <row r="61" spans="1:6" hidden="1" x14ac:dyDescent="0.25">
      <c r="A61" s="67" t="str">
        <f t="shared" si="8"/>
        <v>Consumer End</v>
      </c>
      <c r="B61" s="48">
        <f>Data!AA6*Calculation!$B$15</f>
        <v>15</v>
      </c>
      <c r="C61" s="48">
        <f>Data!AB6*Calculation!$B$15</f>
        <v>15</v>
      </c>
      <c r="D61" s="48">
        <f>Data!AC6*Calculation!$B$15</f>
        <v>0</v>
      </c>
      <c r="E61" s="48">
        <f>Data!AD6*Calculation!$B$15</f>
        <v>0</v>
      </c>
      <c r="F61" s="52">
        <f>SUM(B61:E61)</f>
        <v>30</v>
      </c>
    </row>
    <row r="62" spans="1:6" x14ac:dyDescent="0.25">
      <c r="A62" s="53" t="str">
        <f t="shared" si="8"/>
        <v>Gagadiya 1 water distribution zone</v>
      </c>
      <c r="B62" s="51">
        <f>B61/3</f>
        <v>5</v>
      </c>
      <c r="C62" s="51">
        <f>C61/3</f>
        <v>5</v>
      </c>
      <c r="D62" s="51">
        <f>D61/3</f>
        <v>0</v>
      </c>
      <c r="E62" s="51">
        <f>E61/3</f>
        <v>0</v>
      </c>
      <c r="F62" s="52">
        <f t="shared" ref="F62:F64" si="10">SUM(B62:E62)</f>
        <v>10</v>
      </c>
    </row>
    <row r="63" spans="1:6" x14ac:dyDescent="0.25">
      <c r="A63" s="53" t="str">
        <f t="shared" si="8"/>
        <v>Gagadiya 2 water distribution zone</v>
      </c>
      <c r="B63" s="51">
        <f>B61/3</f>
        <v>5</v>
      </c>
      <c r="C63" s="51">
        <f>C61/3</f>
        <v>5</v>
      </c>
      <c r="D63" s="51">
        <f>D61/3</f>
        <v>0</v>
      </c>
      <c r="E63" s="51">
        <f>E61/3</f>
        <v>0</v>
      </c>
      <c r="F63" s="52">
        <f t="shared" si="10"/>
        <v>10</v>
      </c>
    </row>
    <row r="64" spans="1:6" x14ac:dyDescent="0.25">
      <c r="A64" s="53" t="str">
        <f t="shared" si="8"/>
        <v>Mangalpara water distribution zone</v>
      </c>
      <c r="B64" s="51">
        <f>B61/3</f>
        <v>5</v>
      </c>
      <c r="C64" s="51">
        <f>C61/3</f>
        <v>5</v>
      </c>
      <c r="D64" s="51">
        <f>D61/3</f>
        <v>0</v>
      </c>
      <c r="E64" s="51">
        <f>E61/3</f>
        <v>0</v>
      </c>
      <c r="F64" s="52">
        <f t="shared" si="10"/>
        <v>10</v>
      </c>
    </row>
    <row r="65" spans="1:6" x14ac:dyDescent="0.25">
      <c r="A65" s="47" t="s">
        <v>50</v>
      </c>
      <c r="B65" s="54">
        <f>SUM(B49,B50,B52,B54,B56,B61)</f>
        <v>19</v>
      </c>
      <c r="C65" s="54">
        <f t="shared" ref="C65:F65" si="11">SUM(C49,C50,C52,C54,C56,C61)</f>
        <v>19</v>
      </c>
      <c r="D65" s="54">
        <f t="shared" si="11"/>
        <v>0</v>
      </c>
      <c r="E65" s="54">
        <f t="shared" si="11"/>
        <v>1</v>
      </c>
      <c r="F65" s="55">
        <f t="shared" si="11"/>
        <v>39</v>
      </c>
    </row>
    <row r="67" spans="1:6" ht="15.75" x14ac:dyDescent="0.25">
      <c r="A67" s="64" t="s">
        <v>52</v>
      </c>
      <c r="B67" s="65"/>
      <c r="C67" s="66"/>
      <c r="D67" s="61"/>
      <c r="E67" s="62" t="s">
        <v>53</v>
      </c>
      <c r="F67" s="61">
        <v>41643</v>
      </c>
    </row>
    <row r="68" spans="1:6" ht="30" customHeight="1" x14ac:dyDescent="0.25">
      <c r="A68" s="63"/>
      <c r="B68" s="58" t="s">
        <v>1</v>
      </c>
      <c r="C68" s="58" t="s">
        <v>2</v>
      </c>
      <c r="D68" s="58" t="s">
        <v>3</v>
      </c>
      <c r="E68" s="58" t="s">
        <v>4</v>
      </c>
      <c r="F68" s="213" t="s">
        <v>51</v>
      </c>
    </row>
    <row r="69" spans="1:6" x14ac:dyDescent="0.25">
      <c r="A69" s="68" t="str">
        <f t="shared" ref="A69:A86" si="12">A3</f>
        <v>At source</v>
      </c>
      <c r="B69" s="69"/>
      <c r="C69" s="69"/>
      <c r="D69" s="69"/>
      <c r="E69" s="70"/>
      <c r="F69" s="213"/>
    </row>
    <row r="70" spans="1:6" x14ac:dyDescent="0.25">
      <c r="A70" s="56" t="str">
        <f t="shared" si="12"/>
        <v xml:space="preserve">Ground water </v>
      </c>
      <c r="B70" s="49"/>
      <c r="C70" s="49"/>
      <c r="D70" s="49"/>
      <c r="E70" s="50"/>
      <c r="F70" s="214"/>
    </row>
    <row r="71" spans="1:6" x14ac:dyDescent="0.25">
      <c r="A71" s="53" t="str">
        <f t="shared" si="12"/>
        <v>Bhidbhanjan bore well</v>
      </c>
      <c r="B71" s="48">
        <f>Data!C7*Calculation!$B$6</f>
        <v>0</v>
      </c>
      <c r="C71" s="48">
        <f>Data!D7*Calculation!$B$6</f>
        <v>1</v>
      </c>
      <c r="D71" s="48">
        <f>Data!E7*Calculation!$B$6</f>
        <v>0</v>
      </c>
      <c r="E71" s="48">
        <f>Data!F7*Calculation!$B$6</f>
        <v>0</v>
      </c>
      <c r="F71" s="52">
        <f>SUM(B71:E71)</f>
        <v>1</v>
      </c>
    </row>
    <row r="72" spans="1:6" x14ac:dyDescent="0.25">
      <c r="A72" s="53" t="str">
        <f t="shared" si="12"/>
        <v>Hand pumps</v>
      </c>
      <c r="B72" s="48">
        <f>Data!G7*Calculation!$B$7</f>
        <v>0</v>
      </c>
      <c r="C72" s="48">
        <f>Data!H7*Calculation!$B$7</f>
        <v>0</v>
      </c>
      <c r="D72" s="48">
        <f>Data!I7*Calculation!$B$7</f>
        <v>0</v>
      </c>
      <c r="E72" s="48">
        <f>Data!J7*Calculation!$B$7</f>
        <v>0</v>
      </c>
      <c r="F72" s="52">
        <f>SUM(B72:E72)</f>
        <v>0</v>
      </c>
    </row>
    <row r="73" spans="1:6" x14ac:dyDescent="0.25">
      <c r="A73" s="56" t="str">
        <f t="shared" si="12"/>
        <v xml:space="preserve">Surface water </v>
      </c>
      <c r="B73" s="49"/>
      <c r="C73" s="49"/>
      <c r="D73" s="49"/>
      <c r="E73" s="50"/>
      <c r="F73" s="52"/>
    </row>
    <row r="74" spans="1:6" x14ac:dyDescent="0.25">
      <c r="A74" s="53" t="str">
        <f t="shared" si="12"/>
        <v>Mahi pariyogna</v>
      </c>
      <c r="B74" s="48">
        <f>Data!K7*Calculation!$B$9</f>
        <v>1</v>
      </c>
      <c r="C74" s="48">
        <f>Data!L7*Calculation!$B$9</f>
        <v>0</v>
      </c>
      <c r="D74" s="48">
        <f>Data!M7*Calculation!$B$9</f>
        <v>0</v>
      </c>
      <c r="E74" s="48">
        <f>Data!N7*Calculation!$B$9</f>
        <v>1</v>
      </c>
      <c r="F74" s="52">
        <f>SUM(B74:E74)</f>
        <v>2</v>
      </c>
    </row>
    <row r="75" spans="1:6" x14ac:dyDescent="0.25">
      <c r="A75" s="71" t="str">
        <f t="shared" si="12"/>
        <v>At Water Treatment Plant</v>
      </c>
      <c r="B75" s="72"/>
      <c r="C75" s="72"/>
      <c r="D75" s="72"/>
      <c r="E75" s="73"/>
      <c r="F75" s="52"/>
    </row>
    <row r="76" spans="1:6" x14ac:dyDescent="0.25">
      <c r="A76" s="53" t="str">
        <f t="shared" si="12"/>
        <v>Outlet of WTP</v>
      </c>
      <c r="B76" s="48">
        <f>Data!O7*Calculation!$B$11</f>
        <v>0</v>
      </c>
      <c r="C76" s="48">
        <f>Data!P7*Calculation!$B$11</f>
        <v>0</v>
      </c>
      <c r="D76" s="48">
        <f>Data!Q7*Calculation!$B$11</f>
        <v>0</v>
      </c>
      <c r="E76" s="48">
        <f>Data!R7*Calculation!$B$11</f>
        <v>0</v>
      </c>
      <c r="F76" s="52">
        <f>SUM(B76:E76)</f>
        <v>0</v>
      </c>
    </row>
    <row r="77" spans="1:6" x14ac:dyDescent="0.25">
      <c r="A77" s="71" t="str">
        <f t="shared" si="12"/>
        <v>At Water Distribution System </v>
      </c>
      <c r="B77" s="72"/>
      <c r="C77" s="72"/>
      <c r="D77" s="72"/>
      <c r="E77" s="73"/>
      <c r="F77" s="52"/>
    </row>
    <row r="78" spans="1:6" ht="45" hidden="1" x14ac:dyDescent="0.25">
      <c r="A78" s="67" t="str">
        <f t="shared" si="12"/>
        <v>Inlet of main sump/ Ground level Storage Reservoir/Elevated Service Reservoir</v>
      </c>
      <c r="B78" s="48">
        <f>Data!S7*Calculation!$B$13</f>
        <v>3</v>
      </c>
      <c r="C78" s="48">
        <f>Data!T7*Calculation!$B$13</f>
        <v>3</v>
      </c>
      <c r="D78" s="48">
        <f>Data!U7*Calculation!$B$13</f>
        <v>0</v>
      </c>
      <c r="E78" s="48">
        <f>Data!V7*Calculation!$B$13</f>
        <v>0</v>
      </c>
      <c r="F78" s="52">
        <f>SUM(B78:E78)</f>
        <v>6</v>
      </c>
    </row>
    <row r="79" spans="1:6" x14ac:dyDescent="0.25">
      <c r="A79" s="53" t="str">
        <f t="shared" si="12"/>
        <v>Gagadiya 1 ESR</v>
      </c>
      <c r="B79" s="51">
        <f>B78/3</f>
        <v>1</v>
      </c>
      <c r="C79" s="51">
        <f>C78/3</f>
        <v>1</v>
      </c>
      <c r="D79" s="51">
        <f>D78/3</f>
        <v>0</v>
      </c>
      <c r="E79" s="51">
        <f>E78/3</f>
        <v>0</v>
      </c>
      <c r="F79" s="52">
        <f>SUM(B79:E79)</f>
        <v>2</v>
      </c>
    </row>
    <row r="80" spans="1:6" x14ac:dyDescent="0.25">
      <c r="A80" s="53" t="str">
        <f t="shared" si="12"/>
        <v>Gagadiya 2  ESR</v>
      </c>
      <c r="B80" s="51">
        <f>B78/3</f>
        <v>1</v>
      </c>
      <c r="C80" s="51">
        <f>C78/3</f>
        <v>1</v>
      </c>
      <c r="D80" s="51">
        <f>D78/3</f>
        <v>0</v>
      </c>
      <c r="E80" s="51">
        <f>E78/3</f>
        <v>0</v>
      </c>
      <c r="F80" s="52">
        <f t="shared" ref="F80:F81" si="13">SUM(B80:E80)</f>
        <v>2</v>
      </c>
    </row>
    <row r="81" spans="1:6" x14ac:dyDescent="0.25">
      <c r="A81" s="53" t="str">
        <f t="shared" si="12"/>
        <v>Mangalpara  ESR</v>
      </c>
      <c r="B81" s="51">
        <f>B78/3</f>
        <v>1</v>
      </c>
      <c r="C81" s="51">
        <f>C78/3</f>
        <v>1</v>
      </c>
      <c r="D81" s="51">
        <f>D78/3</f>
        <v>0</v>
      </c>
      <c r="E81" s="51">
        <f>E78/3</f>
        <v>0</v>
      </c>
      <c r="F81" s="52">
        <f t="shared" si="13"/>
        <v>2</v>
      </c>
    </row>
    <row r="82" spans="1:6" x14ac:dyDescent="0.25">
      <c r="A82" s="68" t="str">
        <f t="shared" si="12"/>
        <v>At Consumer End</v>
      </c>
      <c r="B82" s="69"/>
      <c r="C82" s="69"/>
      <c r="D82" s="69"/>
      <c r="E82" s="70"/>
      <c r="F82" s="52"/>
    </row>
    <row r="83" spans="1:6" hidden="1" x14ac:dyDescent="0.25">
      <c r="A83" s="67" t="str">
        <f t="shared" si="12"/>
        <v>Consumer End</v>
      </c>
      <c r="B83" s="48">
        <f>Data!AA7*Calculation!$B$15</f>
        <v>15</v>
      </c>
      <c r="C83" s="48">
        <f>Data!AB7*Calculation!$B$15</f>
        <v>15</v>
      </c>
      <c r="D83" s="48">
        <f>Data!AC7*Calculation!$B$15</f>
        <v>0</v>
      </c>
      <c r="E83" s="48">
        <f>Data!AD7*Calculation!$B$15</f>
        <v>0</v>
      </c>
      <c r="F83" s="52">
        <f>SUM(B83:E83)</f>
        <v>30</v>
      </c>
    </row>
    <row r="84" spans="1:6" x14ac:dyDescent="0.25">
      <c r="A84" s="53" t="str">
        <f t="shared" si="12"/>
        <v>Gagadiya 1 water distribution zone</v>
      </c>
      <c r="B84" s="51">
        <f>B83/3</f>
        <v>5</v>
      </c>
      <c r="C84" s="51">
        <f>C83/3</f>
        <v>5</v>
      </c>
      <c r="D84" s="51">
        <f>D83/3</f>
        <v>0</v>
      </c>
      <c r="E84" s="51">
        <f>E83/3</f>
        <v>0</v>
      </c>
      <c r="F84" s="52">
        <f t="shared" ref="F84:F86" si="14">SUM(B84:E84)</f>
        <v>10</v>
      </c>
    </row>
    <row r="85" spans="1:6" x14ac:dyDescent="0.25">
      <c r="A85" s="53" t="str">
        <f t="shared" si="12"/>
        <v>Gagadiya 2 water distribution zone</v>
      </c>
      <c r="B85" s="51">
        <f>B83/3</f>
        <v>5</v>
      </c>
      <c r="C85" s="51">
        <f>C83/3</f>
        <v>5</v>
      </c>
      <c r="D85" s="51">
        <f>D83/3</f>
        <v>0</v>
      </c>
      <c r="E85" s="51">
        <f>E83/3</f>
        <v>0</v>
      </c>
      <c r="F85" s="52">
        <f t="shared" si="14"/>
        <v>10</v>
      </c>
    </row>
    <row r="86" spans="1:6" x14ac:dyDescent="0.25">
      <c r="A86" s="53" t="str">
        <f t="shared" si="12"/>
        <v>Mangalpara water distribution zone</v>
      </c>
      <c r="B86" s="51">
        <f>B83/3</f>
        <v>5</v>
      </c>
      <c r="C86" s="51">
        <f>C83/3</f>
        <v>5</v>
      </c>
      <c r="D86" s="51">
        <f>D83/3</f>
        <v>0</v>
      </c>
      <c r="E86" s="51">
        <f>E83/3</f>
        <v>0</v>
      </c>
      <c r="F86" s="52">
        <f t="shared" si="14"/>
        <v>10</v>
      </c>
    </row>
    <row r="87" spans="1:6" x14ac:dyDescent="0.25">
      <c r="A87" s="47" t="s">
        <v>50</v>
      </c>
      <c r="B87" s="54">
        <f>SUM(B71,B72,B74,B76,B78,B83)</f>
        <v>19</v>
      </c>
      <c r="C87" s="54">
        <f t="shared" ref="C87:F87" si="15">SUM(C71,C72,C74,C76,C78,C83)</f>
        <v>19</v>
      </c>
      <c r="D87" s="54">
        <f t="shared" si="15"/>
        <v>0</v>
      </c>
      <c r="E87" s="54">
        <f t="shared" si="15"/>
        <v>1</v>
      </c>
      <c r="F87" s="55">
        <f t="shared" si="15"/>
        <v>39</v>
      </c>
    </row>
    <row r="89" spans="1:6" ht="15.75" x14ac:dyDescent="0.25">
      <c r="A89" s="64" t="s">
        <v>52</v>
      </c>
      <c r="B89" s="65"/>
      <c r="C89" s="66"/>
      <c r="D89" s="61"/>
      <c r="E89" s="62" t="s">
        <v>53</v>
      </c>
      <c r="F89" s="61">
        <v>41644</v>
      </c>
    </row>
    <row r="90" spans="1:6" ht="30" customHeight="1" x14ac:dyDescent="0.25">
      <c r="A90" s="63"/>
      <c r="B90" s="58" t="s">
        <v>1</v>
      </c>
      <c r="C90" s="58" t="s">
        <v>2</v>
      </c>
      <c r="D90" s="58" t="s">
        <v>3</v>
      </c>
      <c r="E90" s="58" t="s">
        <v>4</v>
      </c>
      <c r="F90" s="213" t="s">
        <v>51</v>
      </c>
    </row>
    <row r="91" spans="1:6" x14ac:dyDescent="0.25">
      <c r="A91" s="68" t="str">
        <f t="shared" ref="A91:A108" si="16">A3</f>
        <v>At source</v>
      </c>
      <c r="B91" s="69"/>
      <c r="C91" s="69"/>
      <c r="D91" s="69"/>
      <c r="E91" s="70"/>
      <c r="F91" s="213"/>
    </row>
    <row r="92" spans="1:6" x14ac:dyDescent="0.25">
      <c r="A92" s="56" t="str">
        <f t="shared" si="16"/>
        <v xml:space="preserve">Ground water </v>
      </c>
      <c r="B92" s="49"/>
      <c r="C92" s="49"/>
      <c r="D92" s="49"/>
      <c r="E92" s="50"/>
      <c r="F92" s="214"/>
    </row>
    <row r="93" spans="1:6" x14ac:dyDescent="0.25">
      <c r="A93" s="53" t="str">
        <f t="shared" si="16"/>
        <v>Bhidbhanjan bore well</v>
      </c>
      <c r="B93" s="48">
        <f>Data!C8*Calculation!$B$6</f>
        <v>0</v>
      </c>
      <c r="C93" s="48">
        <f>Data!D8*Calculation!$B$6</f>
        <v>1</v>
      </c>
      <c r="D93" s="48">
        <f>Data!E8*Calculation!$B$6</f>
        <v>0</v>
      </c>
      <c r="E93" s="48">
        <f>Data!F8*Calculation!$B$6</f>
        <v>0</v>
      </c>
      <c r="F93" s="52">
        <f>SUM(B93:E93)</f>
        <v>1</v>
      </c>
    </row>
    <row r="94" spans="1:6" x14ac:dyDescent="0.25">
      <c r="A94" s="53" t="str">
        <f t="shared" si="16"/>
        <v>Hand pumps</v>
      </c>
      <c r="B94" s="48">
        <f>Data!G8*Calculation!$B$7</f>
        <v>0</v>
      </c>
      <c r="C94" s="48">
        <f>Data!H8*Calculation!$B$7</f>
        <v>0</v>
      </c>
      <c r="D94" s="48">
        <f>Data!I8*Calculation!$B$7</f>
        <v>0</v>
      </c>
      <c r="E94" s="48">
        <f>Data!J8*Calculation!$B$7</f>
        <v>0</v>
      </c>
      <c r="F94" s="52">
        <f>SUM(B94:E94)</f>
        <v>0</v>
      </c>
    </row>
    <row r="95" spans="1:6" x14ac:dyDescent="0.25">
      <c r="A95" s="56" t="str">
        <f t="shared" si="16"/>
        <v xml:space="preserve">Surface water </v>
      </c>
      <c r="B95" s="49"/>
      <c r="C95" s="49"/>
      <c r="D95" s="49"/>
      <c r="E95" s="50"/>
      <c r="F95" s="52"/>
    </row>
    <row r="96" spans="1:6" x14ac:dyDescent="0.25">
      <c r="A96" s="53" t="str">
        <f t="shared" si="16"/>
        <v>Mahi pariyogna</v>
      </c>
      <c r="B96" s="48">
        <f>Data!K8*Calculation!$B$9</f>
        <v>1</v>
      </c>
      <c r="C96" s="48">
        <f>Data!L8*Calculation!$B$9</f>
        <v>0</v>
      </c>
      <c r="D96" s="48">
        <f>Data!M8*Calculation!$B$9</f>
        <v>0</v>
      </c>
      <c r="E96" s="48">
        <f>Data!N8*Calculation!$B$9</f>
        <v>1</v>
      </c>
      <c r="F96" s="52">
        <f>SUM(B96:E96)</f>
        <v>2</v>
      </c>
    </row>
    <row r="97" spans="1:6" x14ac:dyDescent="0.25">
      <c r="A97" s="71" t="str">
        <f t="shared" si="16"/>
        <v>At Water Treatment Plant</v>
      </c>
      <c r="B97" s="72"/>
      <c r="C97" s="72"/>
      <c r="D97" s="72"/>
      <c r="E97" s="73"/>
      <c r="F97" s="52"/>
    </row>
    <row r="98" spans="1:6" x14ac:dyDescent="0.25">
      <c r="A98" s="53" t="str">
        <f t="shared" si="16"/>
        <v>Outlet of WTP</v>
      </c>
      <c r="B98" s="48">
        <f>Data!O8*Calculation!$B$11</f>
        <v>0</v>
      </c>
      <c r="C98" s="48">
        <f>Data!P8*Calculation!$B$11</f>
        <v>0</v>
      </c>
      <c r="D98" s="48">
        <f>Data!Q8*Calculation!$B$11</f>
        <v>0</v>
      </c>
      <c r="E98" s="48">
        <f>Data!R8*Calculation!$B$11</f>
        <v>0</v>
      </c>
      <c r="F98" s="52">
        <f>SUM(B98:E98)</f>
        <v>0</v>
      </c>
    </row>
    <row r="99" spans="1:6" x14ac:dyDescent="0.25">
      <c r="A99" s="71" t="str">
        <f t="shared" si="16"/>
        <v>At Water Distribution System </v>
      </c>
      <c r="B99" s="72"/>
      <c r="C99" s="72"/>
      <c r="D99" s="72"/>
      <c r="E99" s="73"/>
      <c r="F99" s="52"/>
    </row>
    <row r="100" spans="1:6" ht="45" hidden="1" x14ac:dyDescent="0.25">
      <c r="A100" s="67" t="str">
        <f t="shared" si="16"/>
        <v>Inlet of main sump/ Ground level Storage Reservoir/Elevated Service Reservoir</v>
      </c>
      <c r="B100" s="48">
        <f>Data!S8*Calculation!$B$13</f>
        <v>3</v>
      </c>
      <c r="C100" s="48">
        <f>Data!T8*Calculation!$B$13</f>
        <v>3</v>
      </c>
      <c r="D100" s="48">
        <f>Data!U8*Calculation!$B$13</f>
        <v>0</v>
      </c>
      <c r="E100" s="48">
        <f>Data!V8*Calculation!$B$13</f>
        <v>0</v>
      </c>
      <c r="F100" s="52">
        <f>SUM(B100:E100)</f>
        <v>6</v>
      </c>
    </row>
    <row r="101" spans="1:6" x14ac:dyDescent="0.25">
      <c r="A101" s="53" t="str">
        <f t="shared" si="16"/>
        <v>Gagadiya 1 ESR</v>
      </c>
      <c r="B101" s="51">
        <f>B100/3</f>
        <v>1</v>
      </c>
      <c r="C101" s="51">
        <f>C100/3</f>
        <v>1</v>
      </c>
      <c r="D101" s="51">
        <f>D100/3</f>
        <v>0</v>
      </c>
      <c r="E101" s="51">
        <f>E100/3</f>
        <v>0</v>
      </c>
      <c r="F101" s="52">
        <f>SUM(B101:E101)</f>
        <v>2</v>
      </c>
    </row>
    <row r="102" spans="1:6" x14ac:dyDescent="0.25">
      <c r="A102" s="53" t="str">
        <f t="shared" si="16"/>
        <v>Gagadiya 2  ESR</v>
      </c>
      <c r="B102" s="51">
        <f>B100/3</f>
        <v>1</v>
      </c>
      <c r="C102" s="51">
        <f>C100/3</f>
        <v>1</v>
      </c>
      <c r="D102" s="51">
        <f>D100/3</f>
        <v>0</v>
      </c>
      <c r="E102" s="51">
        <f>E100/3</f>
        <v>0</v>
      </c>
      <c r="F102" s="52">
        <f t="shared" ref="F102:F103" si="17">SUM(B102:E102)</f>
        <v>2</v>
      </c>
    </row>
    <row r="103" spans="1:6" x14ac:dyDescent="0.25">
      <c r="A103" s="53" t="str">
        <f t="shared" si="16"/>
        <v>Mangalpara  ESR</v>
      </c>
      <c r="B103" s="51">
        <f>B100/3</f>
        <v>1</v>
      </c>
      <c r="C103" s="51">
        <f>C100/3</f>
        <v>1</v>
      </c>
      <c r="D103" s="51">
        <f>D100/3</f>
        <v>0</v>
      </c>
      <c r="E103" s="51">
        <f>E100/3</f>
        <v>0</v>
      </c>
      <c r="F103" s="52">
        <f t="shared" si="17"/>
        <v>2</v>
      </c>
    </row>
    <row r="104" spans="1:6" x14ac:dyDescent="0.25">
      <c r="A104" s="68" t="str">
        <f t="shared" si="16"/>
        <v>At Consumer End</v>
      </c>
      <c r="B104" s="69"/>
      <c r="C104" s="69"/>
      <c r="D104" s="69"/>
      <c r="E104" s="70"/>
      <c r="F104" s="52"/>
    </row>
    <row r="105" spans="1:6" hidden="1" x14ac:dyDescent="0.25">
      <c r="A105" s="67" t="str">
        <f t="shared" si="16"/>
        <v>Consumer End</v>
      </c>
      <c r="B105" s="48">
        <f>Data!AA8*Calculation!$B$15</f>
        <v>15</v>
      </c>
      <c r="C105" s="48">
        <f>Data!AB8*Calculation!$B$15</f>
        <v>15</v>
      </c>
      <c r="D105" s="48">
        <f>Data!AC8*Calculation!$B$15</f>
        <v>0</v>
      </c>
      <c r="E105" s="48">
        <f>Data!AD8*Calculation!$B$15</f>
        <v>0</v>
      </c>
      <c r="F105" s="52">
        <f>SUM(B105:E105)</f>
        <v>30</v>
      </c>
    </row>
    <row r="106" spans="1:6" x14ac:dyDescent="0.25">
      <c r="A106" s="53" t="str">
        <f t="shared" si="16"/>
        <v>Gagadiya 1 water distribution zone</v>
      </c>
      <c r="B106" s="51">
        <f>B105/3</f>
        <v>5</v>
      </c>
      <c r="C106" s="51">
        <f>C105/3</f>
        <v>5</v>
      </c>
      <c r="D106" s="51">
        <f>D105/3</f>
        <v>0</v>
      </c>
      <c r="E106" s="51">
        <f>E105/3</f>
        <v>0</v>
      </c>
      <c r="F106" s="52">
        <f t="shared" ref="F106:F108" si="18">SUM(B106:E106)</f>
        <v>10</v>
      </c>
    </row>
    <row r="107" spans="1:6" x14ac:dyDescent="0.25">
      <c r="A107" s="53" t="str">
        <f t="shared" si="16"/>
        <v>Gagadiya 2 water distribution zone</v>
      </c>
      <c r="B107" s="51">
        <f>B105/3</f>
        <v>5</v>
      </c>
      <c r="C107" s="51">
        <f>C105/3</f>
        <v>5</v>
      </c>
      <c r="D107" s="51">
        <f>D105/3</f>
        <v>0</v>
      </c>
      <c r="E107" s="51">
        <f>E105/3</f>
        <v>0</v>
      </c>
      <c r="F107" s="52">
        <f t="shared" si="18"/>
        <v>10</v>
      </c>
    </row>
    <row r="108" spans="1:6" x14ac:dyDescent="0.25">
      <c r="A108" s="53" t="str">
        <f t="shared" si="16"/>
        <v>Mangalpara water distribution zone</v>
      </c>
      <c r="B108" s="51">
        <f>B105/3</f>
        <v>5</v>
      </c>
      <c r="C108" s="51">
        <f>C105/3</f>
        <v>5</v>
      </c>
      <c r="D108" s="51">
        <f>D105/3</f>
        <v>0</v>
      </c>
      <c r="E108" s="51">
        <f>E105/3</f>
        <v>0</v>
      </c>
      <c r="F108" s="52">
        <f t="shared" si="18"/>
        <v>10</v>
      </c>
    </row>
    <row r="109" spans="1:6" x14ac:dyDescent="0.25">
      <c r="A109" s="47" t="s">
        <v>50</v>
      </c>
      <c r="B109" s="54">
        <f>SUM(B93,B94,B96,B98,B100,B105)</f>
        <v>19</v>
      </c>
      <c r="C109" s="54">
        <f t="shared" ref="C109:E109" si="19">SUM(C93,C94,C96,C98,C100,C105)</f>
        <v>19</v>
      </c>
      <c r="D109" s="54">
        <f t="shared" si="19"/>
        <v>0</v>
      </c>
      <c r="E109" s="54">
        <f t="shared" si="19"/>
        <v>1</v>
      </c>
      <c r="F109" s="55">
        <f t="shared" ref="F109" si="20">SUM(F93,F94,F96,F98,F100,F105)</f>
        <v>39</v>
      </c>
    </row>
    <row r="111" spans="1:6" ht="15.75" x14ac:dyDescent="0.25">
      <c r="A111" s="64" t="s">
        <v>52</v>
      </c>
      <c r="B111" s="65"/>
      <c r="C111" s="66"/>
      <c r="D111" s="61"/>
      <c r="E111" s="62" t="s">
        <v>53</v>
      </c>
      <c r="F111" s="61">
        <v>41645</v>
      </c>
    </row>
    <row r="112" spans="1:6" ht="30" customHeight="1" x14ac:dyDescent="0.25">
      <c r="A112" s="63"/>
      <c r="B112" s="58" t="s">
        <v>1</v>
      </c>
      <c r="C112" s="58" t="s">
        <v>2</v>
      </c>
      <c r="D112" s="58" t="s">
        <v>3</v>
      </c>
      <c r="E112" s="58" t="s">
        <v>4</v>
      </c>
      <c r="F112" s="213" t="s">
        <v>51</v>
      </c>
    </row>
    <row r="113" spans="1:6" x14ac:dyDescent="0.25">
      <c r="A113" s="68" t="str">
        <f t="shared" ref="A113:A130" si="21">A3</f>
        <v>At source</v>
      </c>
      <c r="B113" s="69"/>
      <c r="C113" s="69"/>
      <c r="D113" s="69"/>
      <c r="E113" s="70"/>
      <c r="F113" s="213"/>
    </row>
    <row r="114" spans="1:6" x14ac:dyDescent="0.25">
      <c r="A114" s="56" t="str">
        <f t="shared" si="21"/>
        <v xml:space="preserve">Ground water </v>
      </c>
      <c r="B114" s="49"/>
      <c r="C114" s="49"/>
      <c r="D114" s="49"/>
      <c r="E114" s="50"/>
      <c r="F114" s="214"/>
    </row>
    <row r="115" spans="1:6" x14ac:dyDescent="0.25">
      <c r="A115" s="53" t="str">
        <f t="shared" si="21"/>
        <v>Bhidbhanjan bore well</v>
      </c>
      <c r="B115" s="48">
        <f>Data!C9*Calculation!$B$6</f>
        <v>0</v>
      </c>
      <c r="C115" s="48">
        <f>Data!D9*Calculation!$B$6</f>
        <v>1</v>
      </c>
      <c r="D115" s="48">
        <f>Data!E9*Calculation!$B$6</f>
        <v>0</v>
      </c>
      <c r="E115" s="48">
        <f>Data!F9*Calculation!$B$6</f>
        <v>0</v>
      </c>
      <c r="F115" s="52">
        <f>SUM(B115:E115)</f>
        <v>1</v>
      </c>
    </row>
    <row r="116" spans="1:6" x14ac:dyDescent="0.25">
      <c r="A116" s="53" t="str">
        <f t="shared" si="21"/>
        <v>Hand pumps</v>
      </c>
      <c r="B116" s="48">
        <f>Data!G9*Calculation!$B$7</f>
        <v>0</v>
      </c>
      <c r="C116" s="48">
        <f>Data!H9*Calculation!$B$7</f>
        <v>0</v>
      </c>
      <c r="D116" s="48">
        <f>Data!I9*Calculation!$B$7</f>
        <v>0</v>
      </c>
      <c r="E116" s="48">
        <f>Data!J9*Calculation!$B$7</f>
        <v>0</v>
      </c>
      <c r="F116" s="52">
        <f>SUM(B116:E116)</f>
        <v>0</v>
      </c>
    </row>
    <row r="117" spans="1:6" x14ac:dyDescent="0.25">
      <c r="A117" s="56" t="str">
        <f t="shared" si="21"/>
        <v xml:space="preserve">Surface water </v>
      </c>
      <c r="B117" s="49"/>
      <c r="C117" s="49"/>
      <c r="D117" s="49"/>
      <c r="E117" s="50"/>
      <c r="F117" s="52"/>
    </row>
    <row r="118" spans="1:6" x14ac:dyDescent="0.25">
      <c r="A118" s="53" t="str">
        <f t="shared" si="21"/>
        <v>Mahi pariyogna</v>
      </c>
      <c r="B118" s="48">
        <f>Data!K9*Calculation!$B$9</f>
        <v>1</v>
      </c>
      <c r="C118" s="48">
        <f>Data!L9*Calculation!$B$9</f>
        <v>0</v>
      </c>
      <c r="D118" s="48">
        <f>Data!M9*Calculation!$B$9</f>
        <v>0</v>
      </c>
      <c r="E118" s="48">
        <f>Data!N9*Calculation!$B$9</f>
        <v>1</v>
      </c>
      <c r="F118" s="52">
        <f>SUM(B118:E118)</f>
        <v>2</v>
      </c>
    </row>
    <row r="119" spans="1:6" x14ac:dyDescent="0.25">
      <c r="A119" s="71" t="str">
        <f t="shared" si="21"/>
        <v>At Water Treatment Plant</v>
      </c>
      <c r="B119" s="72"/>
      <c r="C119" s="72"/>
      <c r="D119" s="72"/>
      <c r="E119" s="73"/>
      <c r="F119" s="52"/>
    </row>
    <row r="120" spans="1:6" x14ac:dyDescent="0.25">
      <c r="A120" s="53" t="str">
        <f t="shared" si="21"/>
        <v>Outlet of WTP</v>
      </c>
      <c r="B120" s="48">
        <f>Data!O9*Calculation!$B$11</f>
        <v>0</v>
      </c>
      <c r="C120" s="48">
        <f>Data!P9*Calculation!$B$11</f>
        <v>0</v>
      </c>
      <c r="D120" s="48">
        <f>Data!Q9*Calculation!$B$11</f>
        <v>0</v>
      </c>
      <c r="E120" s="48">
        <f>Data!R9*Calculation!$B$11</f>
        <v>0</v>
      </c>
      <c r="F120" s="52">
        <f>SUM(B120:E120)</f>
        <v>0</v>
      </c>
    </row>
    <row r="121" spans="1:6" x14ac:dyDescent="0.25">
      <c r="A121" s="71" t="str">
        <f t="shared" si="21"/>
        <v>At Water Distribution System </v>
      </c>
      <c r="B121" s="72"/>
      <c r="C121" s="72"/>
      <c r="D121" s="72"/>
      <c r="E121" s="73"/>
      <c r="F121" s="52"/>
    </row>
    <row r="122" spans="1:6" ht="45" hidden="1" x14ac:dyDescent="0.25">
      <c r="A122" s="67" t="str">
        <f t="shared" si="21"/>
        <v>Inlet of main sump/ Ground level Storage Reservoir/Elevated Service Reservoir</v>
      </c>
      <c r="B122" s="48">
        <f>Data!S9*Calculation!$B$13</f>
        <v>3</v>
      </c>
      <c r="C122" s="48">
        <f>Data!T9*Calculation!$B$13</f>
        <v>3</v>
      </c>
      <c r="D122" s="48">
        <f>Data!U9*Calculation!$B$13</f>
        <v>0</v>
      </c>
      <c r="E122" s="48">
        <f>Data!V9*Calculation!$B$13</f>
        <v>0</v>
      </c>
      <c r="F122" s="52">
        <f>SUM(B122:E122)</f>
        <v>6</v>
      </c>
    </row>
    <row r="123" spans="1:6" x14ac:dyDescent="0.25">
      <c r="A123" s="53" t="str">
        <f t="shared" si="21"/>
        <v>Gagadiya 1 ESR</v>
      </c>
      <c r="B123" s="51">
        <f>B122/3</f>
        <v>1</v>
      </c>
      <c r="C123" s="51">
        <f>C122/3</f>
        <v>1</v>
      </c>
      <c r="D123" s="51">
        <f>D122/3</f>
        <v>0</v>
      </c>
      <c r="E123" s="51">
        <f>E122/3</f>
        <v>0</v>
      </c>
      <c r="F123" s="52">
        <f>SUM(B123:E123)</f>
        <v>2</v>
      </c>
    </row>
    <row r="124" spans="1:6" x14ac:dyDescent="0.25">
      <c r="A124" s="53" t="str">
        <f t="shared" si="21"/>
        <v>Gagadiya 2  ESR</v>
      </c>
      <c r="B124" s="51">
        <f>B122/3</f>
        <v>1</v>
      </c>
      <c r="C124" s="51">
        <f>C122/3</f>
        <v>1</v>
      </c>
      <c r="D124" s="51">
        <f>D122/3</f>
        <v>0</v>
      </c>
      <c r="E124" s="51">
        <f>E122/3</f>
        <v>0</v>
      </c>
      <c r="F124" s="52">
        <f t="shared" ref="F124:F125" si="22">SUM(B124:E124)</f>
        <v>2</v>
      </c>
    </row>
    <row r="125" spans="1:6" x14ac:dyDescent="0.25">
      <c r="A125" s="53" t="str">
        <f t="shared" si="21"/>
        <v>Mangalpara  ESR</v>
      </c>
      <c r="B125" s="51">
        <f>B122/3</f>
        <v>1</v>
      </c>
      <c r="C125" s="51">
        <f>C122/3</f>
        <v>1</v>
      </c>
      <c r="D125" s="51">
        <f>D122/3</f>
        <v>0</v>
      </c>
      <c r="E125" s="51">
        <f>E122/3</f>
        <v>0</v>
      </c>
      <c r="F125" s="52">
        <f t="shared" si="22"/>
        <v>2</v>
      </c>
    </row>
    <row r="126" spans="1:6" x14ac:dyDescent="0.25">
      <c r="A126" s="68" t="str">
        <f t="shared" si="21"/>
        <v>At Consumer End</v>
      </c>
      <c r="B126" s="69"/>
      <c r="C126" s="69"/>
      <c r="D126" s="69"/>
      <c r="E126" s="70"/>
      <c r="F126" s="52"/>
    </row>
    <row r="127" spans="1:6" hidden="1" x14ac:dyDescent="0.25">
      <c r="A127" s="67" t="str">
        <f t="shared" si="21"/>
        <v>Consumer End</v>
      </c>
      <c r="B127" s="48">
        <f>Data!AA9*Calculation!$B$15</f>
        <v>15</v>
      </c>
      <c r="C127" s="48">
        <f>Data!AB9*Calculation!$B$15</f>
        <v>15</v>
      </c>
      <c r="D127" s="48">
        <f>Data!AC9*Calculation!$B$15</f>
        <v>0</v>
      </c>
      <c r="E127" s="48">
        <f>Data!AD9*Calculation!$B$15</f>
        <v>0</v>
      </c>
      <c r="F127" s="52">
        <f>SUM(B127:E127)</f>
        <v>30</v>
      </c>
    </row>
    <row r="128" spans="1:6" x14ac:dyDescent="0.25">
      <c r="A128" s="53" t="str">
        <f t="shared" si="21"/>
        <v>Gagadiya 1 water distribution zone</v>
      </c>
      <c r="B128" s="51">
        <f>B127/3</f>
        <v>5</v>
      </c>
      <c r="C128" s="51">
        <f>C127/3</f>
        <v>5</v>
      </c>
      <c r="D128" s="51">
        <f>D127/3</f>
        <v>0</v>
      </c>
      <c r="E128" s="51">
        <f>E127/3</f>
        <v>0</v>
      </c>
      <c r="F128" s="52">
        <f t="shared" ref="F128:F130" si="23">SUM(B128:E128)</f>
        <v>10</v>
      </c>
    </row>
    <row r="129" spans="1:6" x14ac:dyDescent="0.25">
      <c r="A129" s="53" t="str">
        <f t="shared" si="21"/>
        <v>Gagadiya 2 water distribution zone</v>
      </c>
      <c r="B129" s="51">
        <f>B127/3</f>
        <v>5</v>
      </c>
      <c r="C129" s="51">
        <f>C127/3</f>
        <v>5</v>
      </c>
      <c r="D129" s="51">
        <f>D127/3</f>
        <v>0</v>
      </c>
      <c r="E129" s="51">
        <f>E127/3</f>
        <v>0</v>
      </c>
      <c r="F129" s="52">
        <f t="shared" si="23"/>
        <v>10</v>
      </c>
    </row>
    <row r="130" spans="1:6" x14ac:dyDescent="0.25">
      <c r="A130" s="53" t="str">
        <f t="shared" si="21"/>
        <v>Mangalpara water distribution zone</v>
      </c>
      <c r="B130" s="51">
        <f>B127/3</f>
        <v>5</v>
      </c>
      <c r="C130" s="51">
        <f>C127/3</f>
        <v>5</v>
      </c>
      <c r="D130" s="51">
        <f>D127/3</f>
        <v>0</v>
      </c>
      <c r="E130" s="51">
        <f>E127/3</f>
        <v>0</v>
      </c>
      <c r="F130" s="52">
        <f t="shared" si="23"/>
        <v>10</v>
      </c>
    </row>
    <row r="131" spans="1:6" x14ac:dyDescent="0.25">
      <c r="A131" s="47" t="s">
        <v>50</v>
      </c>
      <c r="B131" s="54">
        <f>SUM(B115,B116,B118,B120,B122,B127)</f>
        <v>19</v>
      </c>
      <c r="C131" s="54">
        <f t="shared" ref="C131:E131" si="24">SUM(C115,C116,C118,C120,C122,C127)</f>
        <v>19</v>
      </c>
      <c r="D131" s="54">
        <f t="shared" si="24"/>
        <v>0</v>
      </c>
      <c r="E131" s="54">
        <f t="shared" si="24"/>
        <v>1</v>
      </c>
      <c r="F131" s="55">
        <f t="shared" ref="F131" si="25">SUM(F115,F116,F118,F120,F122,F127)</f>
        <v>39</v>
      </c>
    </row>
    <row r="133" spans="1:6" ht="15.75" x14ac:dyDescent="0.25">
      <c r="A133" s="64" t="s">
        <v>52</v>
      </c>
      <c r="B133" s="65"/>
      <c r="C133" s="66"/>
      <c r="D133" s="61"/>
      <c r="E133" s="62" t="s">
        <v>53</v>
      </c>
      <c r="F133" s="61">
        <v>41646</v>
      </c>
    </row>
    <row r="134" spans="1:6" ht="30" customHeight="1" x14ac:dyDescent="0.25">
      <c r="A134" s="63"/>
      <c r="B134" s="58" t="s">
        <v>1</v>
      </c>
      <c r="C134" s="58" t="s">
        <v>2</v>
      </c>
      <c r="D134" s="58" t="s">
        <v>3</v>
      </c>
      <c r="E134" s="58" t="s">
        <v>4</v>
      </c>
      <c r="F134" s="213" t="s">
        <v>51</v>
      </c>
    </row>
    <row r="135" spans="1:6" x14ac:dyDescent="0.25">
      <c r="A135" s="68" t="str">
        <f t="shared" ref="A135:A152" si="26">A3</f>
        <v>At source</v>
      </c>
      <c r="B135" s="69"/>
      <c r="C135" s="69"/>
      <c r="D135" s="69"/>
      <c r="E135" s="70"/>
      <c r="F135" s="213"/>
    </row>
    <row r="136" spans="1:6" x14ac:dyDescent="0.25">
      <c r="A136" s="56" t="str">
        <f t="shared" si="26"/>
        <v xml:space="preserve">Ground water </v>
      </c>
      <c r="B136" s="49"/>
      <c r="C136" s="49"/>
      <c r="D136" s="49"/>
      <c r="E136" s="50"/>
      <c r="F136" s="214"/>
    </row>
    <row r="137" spans="1:6" x14ac:dyDescent="0.25">
      <c r="A137" s="53" t="str">
        <f t="shared" si="26"/>
        <v>Bhidbhanjan bore well</v>
      </c>
      <c r="B137" s="48">
        <f>Data!C10*Calculation!$B$6</f>
        <v>0</v>
      </c>
      <c r="C137" s="48">
        <f>Data!D10*Calculation!$B$6</f>
        <v>1</v>
      </c>
      <c r="D137" s="48">
        <f>Data!E10*Calculation!$B$6</f>
        <v>0</v>
      </c>
      <c r="E137" s="48">
        <f>Data!F10*Calculation!$B$6</f>
        <v>0</v>
      </c>
      <c r="F137" s="52">
        <f>SUM(B137:E137)</f>
        <v>1</v>
      </c>
    </row>
    <row r="138" spans="1:6" x14ac:dyDescent="0.25">
      <c r="A138" s="53" t="str">
        <f t="shared" si="26"/>
        <v>Hand pumps</v>
      </c>
      <c r="B138" s="48">
        <f>Data!G10*Calculation!$B$7</f>
        <v>0</v>
      </c>
      <c r="C138" s="48">
        <f>Data!H10*Calculation!$B$7</f>
        <v>0</v>
      </c>
      <c r="D138" s="48">
        <f>Data!I10*Calculation!$B$7</f>
        <v>0</v>
      </c>
      <c r="E138" s="48">
        <f>Data!J10*Calculation!$B$7</f>
        <v>0</v>
      </c>
      <c r="F138" s="52">
        <f>SUM(B138:E138)</f>
        <v>0</v>
      </c>
    </row>
    <row r="139" spans="1:6" x14ac:dyDescent="0.25">
      <c r="A139" s="56" t="str">
        <f t="shared" si="26"/>
        <v xml:space="preserve">Surface water </v>
      </c>
      <c r="B139" s="49"/>
      <c r="C139" s="49"/>
      <c r="D139" s="49"/>
      <c r="E139" s="50"/>
      <c r="F139" s="52"/>
    </row>
    <row r="140" spans="1:6" x14ac:dyDescent="0.25">
      <c r="A140" s="53" t="str">
        <f t="shared" si="26"/>
        <v>Mahi pariyogna</v>
      </c>
      <c r="B140" s="48">
        <f>Data!K10*Calculation!$B$9</f>
        <v>1</v>
      </c>
      <c r="C140" s="48">
        <f>Data!L10*Calculation!$B$9</f>
        <v>0</v>
      </c>
      <c r="D140" s="48">
        <f>Data!M10*Calculation!$B$9</f>
        <v>0</v>
      </c>
      <c r="E140" s="48">
        <f>Data!N10*Calculation!$B$9</f>
        <v>1</v>
      </c>
      <c r="F140" s="52">
        <f>SUM(B140:E140)</f>
        <v>2</v>
      </c>
    </row>
    <row r="141" spans="1:6" x14ac:dyDescent="0.25">
      <c r="A141" s="71" t="str">
        <f t="shared" si="26"/>
        <v>At Water Treatment Plant</v>
      </c>
      <c r="B141" s="72"/>
      <c r="C141" s="72"/>
      <c r="D141" s="72"/>
      <c r="E141" s="73"/>
      <c r="F141" s="52"/>
    </row>
    <row r="142" spans="1:6" x14ac:dyDescent="0.25">
      <c r="A142" s="53" t="str">
        <f t="shared" si="26"/>
        <v>Outlet of WTP</v>
      </c>
      <c r="B142" s="48">
        <f>Data!O10*Calculation!$B$11</f>
        <v>0</v>
      </c>
      <c r="C142" s="48">
        <f>Data!P10*Calculation!$B$11</f>
        <v>0</v>
      </c>
      <c r="D142" s="48">
        <f>Data!Q10*Calculation!$B$11</f>
        <v>0</v>
      </c>
      <c r="E142" s="48">
        <f>Data!R10*Calculation!$B$11</f>
        <v>0</v>
      </c>
      <c r="F142" s="52">
        <f>SUM(B142:E142)</f>
        <v>0</v>
      </c>
    </row>
    <row r="143" spans="1:6" x14ac:dyDescent="0.25">
      <c r="A143" s="71" t="str">
        <f t="shared" si="26"/>
        <v>At Water Distribution System </v>
      </c>
      <c r="B143" s="72"/>
      <c r="C143" s="72"/>
      <c r="D143" s="72"/>
      <c r="E143" s="73"/>
      <c r="F143" s="52"/>
    </row>
    <row r="144" spans="1:6" ht="45" hidden="1" x14ac:dyDescent="0.25">
      <c r="A144" s="67" t="str">
        <f t="shared" si="26"/>
        <v>Inlet of main sump/ Ground level Storage Reservoir/Elevated Service Reservoir</v>
      </c>
      <c r="B144" s="48">
        <f>Data!S10*Calculation!$B$13</f>
        <v>3</v>
      </c>
      <c r="C144" s="48">
        <f>Data!T10*Calculation!$B$13</f>
        <v>3</v>
      </c>
      <c r="D144" s="48">
        <f>Data!U10*Calculation!$B$13</f>
        <v>0</v>
      </c>
      <c r="E144" s="48">
        <f>Data!V10*Calculation!$B$13</f>
        <v>0</v>
      </c>
      <c r="F144" s="52">
        <f>SUM(B144:E144)</f>
        <v>6</v>
      </c>
    </row>
    <row r="145" spans="1:6" x14ac:dyDescent="0.25">
      <c r="A145" s="53" t="str">
        <f t="shared" si="26"/>
        <v>Gagadiya 1 ESR</v>
      </c>
      <c r="B145" s="51">
        <f>B144/3</f>
        <v>1</v>
      </c>
      <c r="C145" s="51">
        <f>C144/3</f>
        <v>1</v>
      </c>
      <c r="D145" s="51">
        <f>D144/3</f>
        <v>0</v>
      </c>
      <c r="E145" s="51">
        <f>E144/3</f>
        <v>0</v>
      </c>
      <c r="F145" s="52">
        <f>SUM(B145:E145)</f>
        <v>2</v>
      </c>
    </row>
    <row r="146" spans="1:6" x14ac:dyDescent="0.25">
      <c r="A146" s="53" t="str">
        <f t="shared" si="26"/>
        <v>Gagadiya 2  ESR</v>
      </c>
      <c r="B146" s="51">
        <f>B144/3</f>
        <v>1</v>
      </c>
      <c r="C146" s="51">
        <f>C144/3</f>
        <v>1</v>
      </c>
      <c r="D146" s="51">
        <f>D144/3</f>
        <v>0</v>
      </c>
      <c r="E146" s="51">
        <f>E144/3</f>
        <v>0</v>
      </c>
      <c r="F146" s="52">
        <f t="shared" ref="F146:F147" si="27">SUM(B146:E146)</f>
        <v>2</v>
      </c>
    </row>
    <row r="147" spans="1:6" x14ac:dyDescent="0.25">
      <c r="A147" s="53" t="str">
        <f t="shared" si="26"/>
        <v>Mangalpara  ESR</v>
      </c>
      <c r="B147" s="51">
        <f>B144/3</f>
        <v>1</v>
      </c>
      <c r="C147" s="51">
        <f>C144/3</f>
        <v>1</v>
      </c>
      <c r="D147" s="51">
        <f>D144/3</f>
        <v>0</v>
      </c>
      <c r="E147" s="51">
        <f>E144/3</f>
        <v>0</v>
      </c>
      <c r="F147" s="52">
        <f t="shared" si="27"/>
        <v>2</v>
      </c>
    </row>
    <row r="148" spans="1:6" x14ac:dyDescent="0.25">
      <c r="A148" s="68" t="str">
        <f t="shared" si="26"/>
        <v>At Consumer End</v>
      </c>
      <c r="B148" s="69"/>
      <c r="C148" s="69"/>
      <c r="D148" s="69"/>
      <c r="E148" s="70"/>
      <c r="F148" s="52"/>
    </row>
    <row r="149" spans="1:6" hidden="1" x14ac:dyDescent="0.25">
      <c r="A149" s="67" t="str">
        <f t="shared" si="26"/>
        <v>Consumer End</v>
      </c>
      <c r="B149" s="48">
        <f>Data!AA10*Calculation!$B$15</f>
        <v>15</v>
      </c>
      <c r="C149" s="48">
        <f>Data!AB10*Calculation!$B$15</f>
        <v>15</v>
      </c>
      <c r="D149" s="48">
        <f>Data!AC10*Calculation!$B$15</f>
        <v>0</v>
      </c>
      <c r="E149" s="48">
        <f>Data!AD10*Calculation!$B$15</f>
        <v>0</v>
      </c>
      <c r="F149" s="52">
        <f>SUM(B149:E149)</f>
        <v>30</v>
      </c>
    </row>
    <row r="150" spans="1:6" x14ac:dyDescent="0.25">
      <c r="A150" s="53" t="str">
        <f t="shared" si="26"/>
        <v>Gagadiya 1 water distribution zone</v>
      </c>
      <c r="B150" s="51">
        <f>B149/3</f>
        <v>5</v>
      </c>
      <c r="C150" s="51">
        <f>C149/3</f>
        <v>5</v>
      </c>
      <c r="D150" s="51">
        <f>D149/3</f>
        <v>0</v>
      </c>
      <c r="E150" s="51">
        <f>E149/3</f>
        <v>0</v>
      </c>
      <c r="F150" s="52">
        <f t="shared" ref="F150:F152" si="28">SUM(B150:E150)</f>
        <v>10</v>
      </c>
    </row>
    <row r="151" spans="1:6" x14ac:dyDescent="0.25">
      <c r="A151" s="53" t="str">
        <f t="shared" si="26"/>
        <v>Gagadiya 2 water distribution zone</v>
      </c>
      <c r="B151" s="51">
        <f>B149/3</f>
        <v>5</v>
      </c>
      <c r="C151" s="51">
        <f>C149/3</f>
        <v>5</v>
      </c>
      <c r="D151" s="51">
        <f>D149/3</f>
        <v>0</v>
      </c>
      <c r="E151" s="51">
        <f>E149/3</f>
        <v>0</v>
      </c>
      <c r="F151" s="52">
        <f t="shared" si="28"/>
        <v>10</v>
      </c>
    </row>
    <row r="152" spans="1:6" x14ac:dyDescent="0.25">
      <c r="A152" s="53" t="str">
        <f t="shared" si="26"/>
        <v>Mangalpara water distribution zone</v>
      </c>
      <c r="B152" s="51">
        <f>B149/3</f>
        <v>5</v>
      </c>
      <c r="C152" s="51">
        <f>C149/3</f>
        <v>5</v>
      </c>
      <c r="D152" s="51">
        <f>D149/3</f>
        <v>0</v>
      </c>
      <c r="E152" s="51">
        <f>E149/3</f>
        <v>0</v>
      </c>
      <c r="F152" s="52">
        <f t="shared" si="28"/>
        <v>10</v>
      </c>
    </row>
    <row r="153" spans="1:6" x14ac:dyDescent="0.25">
      <c r="A153" s="47" t="s">
        <v>50</v>
      </c>
      <c r="B153" s="54">
        <f>SUM(B137,B138,B140,B142,B144,B149)</f>
        <v>19</v>
      </c>
      <c r="C153" s="54">
        <f t="shared" ref="C153:E153" si="29">SUM(C137,C138,C140,C142,C144,C149)</f>
        <v>19</v>
      </c>
      <c r="D153" s="54">
        <f t="shared" si="29"/>
        <v>0</v>
      </c>
      <c r="E153" s="54">
        <f t="shared" si="29"/>
        <v>1</v>
      </c>
      <c r="F153" s="55">
        <f t="shared" ref="F153" si="30">SUM(F137,F138,F140,F142,F144,F149)</f>
        <v>39</v>
      </c>
    </row>
    <row r="155" spans="1:6" ht="15.75" x14ac:dyDescent="0.25">
      <c r="A155" s="64" t="s">
        <v>52</v>
      </c>
      <c r="B155" s="65"/>
      <c r="C155" s="66"/>
      <c r="D155" s="61"/>
      <c r="E155" s="62" t="s">
        <v>53</v>
      </c>
      <c r="F155" s="61">
        <v>41647</v>
      </c>
    </row>
    <row r="156" spans="1:6" ht="30" customHeight="1" x14ac:dyDescent="0.25">
      <c r="A156" s="63"/>
      <c r="B156" s="58" t="s">
        <v>1</v>
      </c>
      <c r="C156" s="58" t="s">
        <v>2</v>
      </c>
      <c r="D156" s="58" t="s">
        <v>3</v>
      </c>
      <c r="E156" s="58" t="s">
        <v>4</v>
      </c>
      <c r="F156" s="213" t="s">
        <v>51</v>
      </c>
    </row>
    <row r="157" spans="1:6" x14ac:dyDescent="0.25">
      <c r="A157" s="68" t="str">
        <f t="shared" ref="A157:A174" si="31">A3</f>
        <v>At source</v>
      </c>
      <c r="B157" s="69"/>
      <c r="C157" s="69"/>
      <c r="D157" s="69"/>
      <c r="E157" s="70"/>
      <c r="F157" s="213"/>
    </row>
    <row r="158" spans="1:6" x14ac:dyDescent="0.25">
      <c r="A158" s="56" t="str">
        <f t="shared" si="31"/>
        <v xml:space="preserve">Ground water </v>
      </c>
      <c r="B158" s="49"/>
      <c r="C158" s="49"/>
      <c r="D158" s="49"/>
      <c r="E158" s="50"/>
      <c r="F158" s="214"/>
    </row>
    <row r="159" spans="1:6" x14ac:dyDescent="0.25">
      <c r="A159" s="53" t="str">
        <f t="shared" si="31"/>
        <v>Bhidbhanjan bore well</v>
      </c>
      <c r="B159" s="48">
        <f>Data!C11*Calculation!$B$6</f>
        <v>0</v>
      </c>
      <c r="C159" s="48">
        <f>Data!D11*Calculation!$B$6</f>
        <v>1</v>
      </c>
      <c r="D159" s="48">
        <f>Data!E11*Calculation!$B$6</f>
        <v>0</v>
      </c>
      <c r="E159" s="48">
        <f>Data!F11*Calculation!$B$6</f>
        <v>0</v>
      </c>
      <c r="F159" s="52">
        <f>SUM(B159:E159)</f>
        <v>1</v>
      </c>
    </row>
    <row r="160" spans="1:6" x14ac:dyDescent="0.25">
      <c r="A160" s="53" t="str">
        <f t="shared" si="31"/>
        <v>Hand pumps</v>
      </c>
      <c r="B160" s="48">
        <f>Data!G11*Calculation!$B$7</f>
        <v>0</v>
      </c>
      <c r="C160" s="48">
        <f>Data!H11*Calculation!$B$7</f>
        <v>0</v>
      </c>
      <c r="D160" s="48">
        <f>Data!I11*Calculation!$B$7</f>
        <v>0</v>
      </c>
      <c r="E160" s="48">
        <f>Data!J11*Calculation!$B$7</f>
        <v>0</v>
      </c>
      <c r="F160" s="52">
        <f>SUM(B160:E160)</f>
        <v>0</v>
      </c>
    </row>
    <row r="161" spans="1:6" x14ac:dyDescent="0.25">
      <c r="A161" s="56" t="str">
        <f t="shared" si="31"/>
        <v xml:space="preserve">Surface water </v>
      </c>
      <c r="B161" s="49"/>
      <c r="C161" s="49"/>
      <c r="D161" s="49"/>
      <c r="E161" s="50"/>
      <c r="F161" s="52"/>
    </row>
    <row r="162" spans="1:6" x14ac:dyDescent="0.25">
      <c r="A162" s="53" t="str">
        <f t="shared" si="31"/>
        <v>Mahi pariyogna</v>
      </c>
      <c r="B162" s="48">
        <f>Data!K11*Calculation!$B$9</f>
        <v>1</v>
      </c>
      <c r="C162" s="48">
        <f>Data!L11*Calculation!$B$9</f>
        <v>0</v>
      </c>
      <c r="D162" s="48">
        <f>Data!M11*Calculation!$B$9</f>
        <v>1</v>
      </c>
      <c r="E162" s="48">
        <f>Data!N11*Calculation!$B$9</f>
        <v>1</v>
      </c>
      <c r="F162" s="52">
        <f>SUM(B162:E162)</f>
        <v>3</v>
      </c>
    </row>
    <row r="163" spans="1:6" x14ac:dyDescent="0.25">
      <c r="A163" s="71" t="str">
        <f t="shared" si="31"/>
        <v>At Water Treatment Plant</v>
      </c>
      <c r="B163" s="72"/>
      <c r="C163" s="72"/>
      <c r="D163" s="72"/>
      <c r="E163" s="73"/>
      <c r="F163" s="52"/>
    </row>
    <row r="164" spans="1:6" x14ac:dyDescent="0.25">
      <c r="A164" s="53" t="str">
        <f t="shared" si="31"/>
        <v>Outlet of WTP</v>
      </c>
      <c r="B164" s="48">
        <f>Data!O11*Calculation!$B$11</f>
        <v>0</v>
      </c>
      <c r="C164" s="48">
        <f>Data!P11*Calculation!$B$11</f>
        <v>0</v>
      </c>
      <c r="D164" s="48">
        <f>Data!Q11*Calculation!$B$11</f>
        <v>0</v>
      </c>
      <c r="E164" s="48">
        <f>Data!R11*Calculation!$B$11</f>
        <v>0</v>
      </c>
      <c r="F164" s="52">
        <f>SUM(B164:E164)</f>
        <v>0</v>
      </c>
    </row>
    <row r="165" spans="1:6" x14ac:dyDescent="0.25">
      <c r="A165" s="71" t="str">
        <f t="shared" si="31"/>
        <v>At Water Distribution System </v>
      </c>
      <c r="B165" s="72"/>
      <c r="C165" s="72"/>
      <c r="D165" s="72"/>
      <c r="E165" s="73"/>
      <c r="F165" s="52"/>
    </row>
    <row r="166" spans="1:6" ht="45" hidden="1" x14ac:dyDescent="0.25">
      <c r="A166" s="67" t="str">
        <f t="shared" si="31"/>
        <v>Inlet of main sump/ Ground level Storage Reservoir/Elevated Service Reservoir</v>
      </c>
      <c r="B166" s="48">
        <f>Data!S11*Calculation!$B$13</f>
        <v>3</v>
      </c>
      <c r="C166" s="48">
        <f>Data!T11*Calculation!$B$13</f>
        <v>3</v>
      </c>
      <c r="D166" s="48">
        <f>Data!U11*Calculation!$B$13</f>
        <v>3</v>
      </c>
      <c r="E166" s="48">
        <f>Data!V11*Calculation!$B$13</f>
        <v>0</v>
      </c>
      <c r="F166" s="52">
        <f>SUM(B166:E166)</f>
        <v>9</v>
      </c>
    </row>
    <row r="167" spans="1:6" x14ac:dyDescent="0.25">
      <c r="A167" s="53" t="str">
        <f t="shared" si="31"/>
        <v>Gagadiya 1 ESR</v>
      </c>
      <c r="B167" s="51">
        <f>B166/3</f>
        <v>1</v>
      </c>
      <c r="C167" s="51">
        <f>C166/3</f>
        <v>1</v>
      </c>
      <c r="D167" s="51">
        <f>D166/3</f>
        <v>1</v>
      </c>
      <c r="E167" s="51">
        <f>E166/3</f>
        <v>0</v>
      </c>
      <c r="F167" s="52">
        <f>SUM(B167:E167)</f>
        <v>3</v>
      </c>
    </row>
    <row r="168" spans="1:6" x14ac:dyDescent="0.25">
      <c r="A168" s="53" t="str">
        <f t="shared" si="31"/>
        <v>Gagadiya 2  ESR</v>
      </c>
      <c r="B168" s="51">
        <f>B166/3</f>
        <v>1</v>
      </c>
      <c r="C168" s="51">
        <f>C166/3</f>
        <v>1</v>
      </c>
      <c r="D168" s="51">
        <f>D166/3</f>
        <v>1</v>
      </c>
      <c r="E168" s="51">
        <f>E166/3</f>
        <v>0</v>
      </c>
      <c r="F168" s="52">
        <f t="shared" ref="F168:F169" si="32">SUM(B168:E168)</f>
        <v>3</v>
      </c>
    </row>
    <row r="169" spans="1:6" x14ac:dyDescent="0.25">
      <c r="A169" s="53" t="str">
        <f t="shared" si="31"/>
        <v>Mangalpara  ESR</v>
      </c>
      <c r="B169" s="51">
        <f>B166/3</f>
        <v>1</v>
      </c>
      <c r="C169" s="51">
        <f>C166/3</f>
        <v>1</v>
      </c>
      <c r="D169" s="51">
        <f>D166/3</f>
        <v>1</v>
      </c>
      <c r="E169" s="51">
        <f>E166/3</f>
        <v>0</v>
      </c>
      <c r="F169" s="52">
        <f t="shared" si="32"/>
        <v>3</v>
      </c>
    </row>
    <row r="170" spans="1:6" x14ac:dyDescent="0.25">
      <c r="A170" s="68" t="str">
        <f t="shared" si="31"/>
        <v>At Consumer End</v>
      </c>
      <c r="B170" s="69"/>
      <c r="C170" s="69"/>
      <c r="D170" s="69"/>
      <c r="E170" s="70"/>
      <c r="F170" s="52"/>
    </row>
    <row r="171" spans="1:6" hidden="1" x14ac:dyDescent="0.25">
      <c r="A171" s="67" t="str">
        <f t="shared" si="31"/>
        <v>Consumer End</v>
      </c>
      <c r="B171" s="48">
        <f>Data!AA11*Calculation!$B$15</f>
        <v>15</v>
      </c>
      <c r="C171" s="48">
        <f>Data!AB11*Calculation!$B$15</f>
        <v>15</v>
      </c>
      <c r="D171" s="48">
        <f>Data!AC11*Calculation!$B$15</f>
        <v>0</v>
      </c>
      <c r="E171" s="48">
        <f>Data!AD11*Calculation!$B$15</f>
        <v>0</v>
      </c>
      <c r="F171" s="52">
        <f>SUM(B171:E171)</f>
        <v>30</v>
      </c>
    </row>
    <row r="172" spans="1:6" x14ac:dyDescent="0.25">
      <c r="A172" s="53" t="str">
        <f t="shared" si="31"/>
        <v>Gagadiya 1 water distribution zone</v>
      </c>
      <c r="B172" s="51">
        <f>B171/3</f>
        <v>5</v>
      </c>
      <c r="C172" s="51">
        <f>C171/3</f>
        <v>5</v>
      </c>
      <c r="D172" s="51">
        <f>D171/3</f>
        <v>0</v>
      </c>
      <c r="E172" s="51">
        <f>E171/3</f>
        <v>0</v>
      </c>
      <c r="F172" s="52">
        <f t="shared" ref="F172:F174" si="33">SUM(B172:E172)</f>
        <v>10</v>
      </c>
    </row>
    <row r="173" spans="1:6" x14ac:dyDescent="0.25">
      <c r="A173" s="53" t="str">
        <f t="shared" si="31"/>
        <v>Gagadiya 2 water distribution zone</v>
      </c>
      <c r="B173" s="51">
        <f>B171/3</f>
        <v>5</v>
      </c>
      <c r="C173" s="51">
        <f>C171/3</f>
        <v>5</v>
      </c>
      <c r="D173" s="51">
        <f>D171/3</f>
        <v>0</v>
      </c>
      <c r="E173" s="51">
        <f>E171/3</f>
        <v>0</v>
      </c>
      <c r="F173" s="52">
        <f t="shared" si="33"/>
        <v>10</v>
      </c>
    </row>
    <row r="174" spans="1:6" x14ac:dyDescent="0.25">
      <c r="A174" s="53" t="str">
        <f t="shared" si="31"/>
        <v>Mangalpara water distribution zone</v>
      </c>
      <c r="B174" s="51">
        <f>B171/3</f>
        <v>5</v>
      </c>
      <c r="C174" s="51">
        <f>C171/3</f>
        <v>5</v>
      </c>
      <c r="D174" s="51">
        <f>D171/3</f>
        <v>0</v>
      </c>
      <c r="E174" s="51">
        <f>E171/3</f>
        <v>0</v>
      </c>
      <c r="F174" s="52">
        <f t="shared" si="33"/>
        <v>10</v>
      </c>
    </row>
    <row r="175" spans="1:6" x14ac:dyDescent="0.25">
      <c r="A175" s="47" t="s">
        <v>50</v>
      </c>
      <c r="B175" s="54">
        <f>SUM(B159,B160,B162,B164,B166,B171)</f>
        <v>19</v>
      </c>
      <c r="C175" s="54">
        <f t="shared" ref="C175:E175" si="34">SUM(C159,C160,C162,C164,C166,C171)</f>
        <v>19</v>
      </c>
      <c r="D175" s="54">
        <f t="shared" si="34"/>
        <v>4</v>
      </c>
      <c r="E175" s="54">
        <f t="shared" si="34"/>
        <v>1</v>
      </c>
      <c r="F175" s="55">
        <f t="shared" ref="F175" si="35">SUM(F159,F160,F162,F164,F166,F171)</f>
        <v>43</v>
      </c>
    </row>
    <row r="177" spans="1:6" ht="15.75" x14ac:dyDescent="0.25">
      <c r="A177" s="64" t="s">
        <v>52</v>
      </c>
      <c r="B177" s="65"/>
      <c r="C177" s="66"/>
      <c r="D177" s="61"/>
      <c r="E177" s="62" t="s">
        <v>53</v>
      </c>
      <c r="F177" s="61">
        <v>41648</v>
      </c>
    </row>
    <row r="178" spans="1:6" ht="30" customHeight="1" x14ac:dyDescent="0.25">
      <c r="A178" s="63"/>
      <c r="B178" s="58" t="s">
        <v>1</v>
      </c>
      <c r="C178" s="58" t="s">
        <v>2</v>
      </c>
      <c r="D178" s="58" t="s">
        <v>3</v>
      </c>
      <c r="E178" s="58" t="s">
        <v>4</v>
      </c>
      <c r="F178" s="213" t="s">
        <v>51</v>
      </c>
    </row>
    <row r="179" spans="1:6" x14ac:dyDescent="0.25">
      <c r="A179" s="68" t="str">
        <f t="shared" ref="A179:A196" si="36">A3</f>
        <v>At source</v>
      </c>
      <c r="B179" s="69"/>
      <c r="C179" s="69"/>
      <c r="D179" s="69"/>
      <c r="E179" s="70"/>
      <c r="F179" s="213"/>
    </row>
    <row r="180" spans="1:6" x14ac:dyDescent="0.25">
      <c r="A180" s="56" t="str">
        <f t="shared" si="36"/>
        <v xml:space="preserve">Ground water </v>
      </c>
      <c r="B180" s="49"/>
      <c r="C180" s="49"/>
      <c r="D180" s="49"/>
      <c r="E180" s="50"/>
      <c r="F180" s="214"/>
    </row>
    <row r="181" spans="1:6" x14ac:dyDescent="0.25">
      <c r="A181" s="53" t="str">
        <f t="shared" si="36"/>
        <v>Bhidbhanjan bore well</v>
      </c>
      <c r="B181" s="48">
        <f>Data!C12*Calculation!$B$6</f>
        <v>0</v>
      </c>
      <c r="C181" s="48">
        <f>Data!D12*Calculation!$B$6</f>
        <v>1</v>
      </c>
      <c r="D181" s="48">
        <f>Data!E12*Calculation!$B$6</f>
        <v>0</v>
      </c>
      <c r="E181" s="48">
        <f>Data!F12*Calculation!$B$6</f>
        <v>0</v>
      </c>
      <c r="F181" s="52">
        <f>SUM(B181:E181)</f>
        <v>1</v>
      </c>
    </row>
    <row r="182" spans="1:6" x14ac:dyDescent="0.25">
      <c r="A182" s="53" t="str">
        <f t="shared" si="36"/>
        <v>Hand pumps</v>
      </c>
      <c r="B182" s="48">
        <f>Data!G12*Calculation!$B$7</f>
        <v>0</v>
      </c>
      <c r="C182" s="48">
        <f>Data!H12*Calculation!$B$7</f>
        <v>0</v>
      </c>
      <c r="D182" s="48">
        <f>Data!I12*Calculation!$B$7</f>
        <v>0</v>
      </c>
      <c r="E182" s="48">
        <f>Data!J12*Calculation!$B$7</f>
        <v>0</v>
      </c>
      <c r="F182" s="52">
        <f>SUM(B182:E182)</f>
        <v>0</v>
      </c>
    </row>
    <row r="183" spans="1:6" x14ac:dyDescent="0.25">
      <c r="A183" s="56" t="str">
        <f t="shared" si="36"/>
        <v xml:space="preserve">Surface water </v>
      </c>
      <c r="B183" s="49"/>
      <c r="C183" s="49"/>
      <c r="D183" s="49"/>
      <c r="E183" s="50"/>
      <c r="F183" s="52"/>
    </row>
    <row r="184" spans="1:6" x14ac:dyDescent="0.25">
      <c r="A184" s="53" t="str">
        <f t="shared" si="36"/>
        <v>Mahi pariyogna</v>
      </c>
      <c r="B184" s="48">
        <f>Data!K12*Calculation!$B$9</f>
        <v>1</v>
      </c>
      <c r="C184" s="48">
        <f>Data!L12*Calculation!$B$9</f>
        <v>0</v>
      </c>
      <c r="D184" s="48">
        <f>Data!M12*Calculation!$B$9</f>
        <v>0</v>
      </c>
      <c r="E184" s="48">
        <f>Data!N12*Calculation!$B$9</f>
        <v>1</v>
      </c>
      <c r="F184" s="52">
        <f>SUM(B184:E184)</f>
        <v>2</v>
      </c>
    </row>
    <row r="185" spans="1:6" x14ac:dyDescent="0.25">
      <c r="A185" s="71" t="str">
        <f t="shared" si="36"/>
        <v>At Water Treatment Plant</v>
      </c>
      <c r="B185" s="72"/>
      <c r="C185" s="72"/>
      <c r="D185" s="72"/>
      <c r="E185" s="73"/>
      <c r="F185" s="52"/>
    </row>
    <row r="186" spans="1:6" x14ac:dyDescent="0.25">
      <c r="A186" s="53" t="str">
        <f t="shared" si="36"/>
        <v>Outlet of WTP</v>
      </c>
      <c r="B186" s="48">
        <f>Data!O12*Calculation!$B$11</f>
        <v>0</v>
      </c>
      <c r="C186" s="48">
        <f>Data!P12*Calculation!$B$11</f>
        <v>0</v>
      </c>
      <c r="D186" s="48">
        <f>Data!Q12*Calculation!$B$11</f>
        <v>0</v>
      </c>
      <c r="E186" s="48">
        <f>Data!R12*Calculation!$B$11</f>
        <v>0</v>
      </c>
      <c r="F186" s="52">
        <f>SUM(B186:E186)</f>
        <v>0</v>
      </c>
    </row>
    <row r="187" spans="1:6" x14ac:dyDescent="0.25">
      <c r="A187" s="71" t="str">
        <f t="shared" si="36"/>
        <v>At Water Distribution System </v>
      </c>
      <c r="B187" s="72"/>
      <c r="C187" s="72"/>
      <c r="D187" s="72"/>
      <c r="E187" s="73"/>
      <c r="F187" s="52"/>
    </row>
    <row r="188" spans="1:6" ht="45" hidden="1" x14ac:dyDescent="0.25">
      <c r="A188" s="67" t="str">
        <f t="shared" si="36"/>
        <v>Inlet of main sump/ Ground level Storage Reservoir/Elevated Service Reservoir</v>
      </c>
      <c r="B188" s="48">
        <f>Data!S12*Calculation!$B$13</f>
        <v>3</v>
      </c>
      <c r="C188" s="48">
        <f>Data!T12*Calculation!$B$13</f>
        <v>3</v>
      </c>
      <c r="D188" s="48">
        <f>Data!U12*Calculation!$B$13</f>
        <v>0</v>
      </c>
      <c r="E188" s="48">
        <f>Data!V12*Calculation!$B$13</f>
        <v>0</v>
      </c>
      <c r="F188" s="52">
        <f>SUM(B188:E188)</f>
        <v>6</v>
      </c>
    </row>
    <row r="189" spans="1:6" x14ac:dyDescent="0.25">
      <c r="A189" s="53" t="str">
        <f t="shared" si="36"/>
        <v>Gagadiya 1 ESR</v>
      </c>
      <c r="B189" s="51">
        <f>B188/3</f>
        <v>1</v>
      </c>
      <c r="C189" s="51">
        <f>C188/3</f>
        <v>1</v>
      </c>
      <c r="D189" s="51">
        <f>D188/3</f>
        <v>0</v>
      </c>
      <c r="E189" s="51">
        <f>E188/3</f>
        <v>0</v>
      </c>
      <c r="F189" s="52">
        <f>SUM(B189:E189)</f>
        <v>2</v>
      </c>
    </row>
    <row r="190" spans="1:6" x14ac:dyDescent="0.25">
      <c r="A190" s="53" t="str">
        <f t="shared" si="36"/>
        <v>Gagadiya 2  ESR</v>
      </c>
      <c r="B190" s="51">
        <f>B188/3</f>
        <v>1</v>
      </c>
      <c r="C190" s="51">
        <f>C188/3</f>
        <v>1</v>
      </c>
      <c r="D190" s="51">
        <f>D188/3</f>
        <v>0</v>
      </c>
      <c r="E190" s="51">
        <f>E188/3</f>
        <v>0</v>
      </c>
      <c r="F190" s="52">
        <f t="shared" ref="F190:F191" si="37">SUM(B190:E190)</f>
        <v>2</v>
      </c>
    </row>
    <row r="191" spans="1:6" x14ac:dyDescent="0.25">
      <c r="A191" s="53" t="str">
        <f t="shared" si="36"/>
        <v>Mangalpara  ESR</v>
      </c>
      <c r="B191" s="51">
        <f>B188/3</f>
        <v>1</v>
      </c>
      <c r="C191" s="51">
        <f>C188/3</f>
        <v>1</v>
      </c>
      <c r="D191" s="51">
        <f>D188/3</f>
        <v>0</v>
      </c>
      <c r="E191" s="51">
        <f>E188/3</f>
        <v>0</v>
      </c>
      <c r="F191" s="52">
        <f t="shared" si="37"/>
        <v>2</v>
      </c>
    </row>
    <row r="192" spans="1:6" x14ac:dyDescent="0.25">
      <c r="A192" s="68" t="str">
        <f t="shared" si="36"/>
        <v>At Consumer End</v>
      </c>
      <c r="B192" s="69"/>
      <c r="C192" s="69"/>
      <c r="D192" s="69"/>
      <c r="E192" s="70"/>
      <c r="F192" s="52"/>
    </row>
    <row r="193" spans="1:6" hidden="1" x14ac:dyDescent="0.25">
      <c r="A193" s="67" t="str">
        <f t="shared" si="36"/>
        <v>Consumer End</v>
      </c>
      <c r="B193" s="48">
        <f>Data!AA12*Calculation!$B$15</f>
        <v>15</v>
      </c>
      <c r="C193" s="48">
        <f>Data!AB12*Calculation!$B$15</f>
        <v>15</v>
      </c>
      <c r="D193" s="48">
        <f>Data!AC12*Calculation!$B$15</f>
        <v>0</v>
      </c>
      <c r="E193" s="48">
        <f>Data!AD12*Calculation!$B$15</f>
        <v>0</v>
      </c>
      <c r="F193" s="52">
        <f>SUM(B193:E193)</f>
        <v>30</v>
      </c>
    </row>
    <row r="194" spans="1:6" x14ac:dyDescent="0.25">
      <c r="A194" s="53" t="str">
        <f t="shared" si="36"/>
        <v>Gagadiya 1 water distribution zone</v>
      </c>
      <c r="B194" s="51">
        <f>B193/3</f>
        <v>5</v>
      </c>
      <c r="C194" s="51">
        <f>C193/3</f>
        <v>5</v>
      </c>
      <c r="D194" s="51">
        <f>D193/3</f>
        <v>0</v>
      </c>
      <c r="E194" s="51">
        <f>E193/3</f>
        <v>0</v>
      </c>
      <c r="F194" s="52">
        <f t="shared" ref="F194:F196" si="38">SUM(B194:E194)</f>
        <v>10</v>
      </c>
    </row>
    <row r="195" spans="1:6" x14ac:dyDescent="0.25">
      <c r="A195" s="53" t="str">
        <f t="shared" si="36"/>
        <v>Gagadiya 2 water distribution zone</v>
      </c>
      <c r="B195" s="51">
        <f>B193/3</f>
        <v>5</v>
      </c>
      <c r="C195" s="51">
        <f>C193/3</f>
        <v>5</v>
      </c>
      <c r="D195" s="51">
        <f>D193/3</f>
        <v>0</v>
      </c>
      <c r="E195" s="51">
        <f>E193/3</f>
        <v>0</v>
      </c>
      <c r="F195" s="52">
        <f t="shared" si="38"/>
        <v>10</v>
      </c>
    </row>
    <row r="196" spans="1:6" x14ac:dyDescent="0.25">
      <c r="A196" s="53" t="str">
        <f t="shared" si="36"/>
        <v>Mangalpara water distribution zone</v>
      </c>
      <c r="B196" s="51">
        <f>B193/3</f>
        <v>5</v>
      </c>
      <c r="C196" s="51">
        <f>C193/3</f>
        <v>5</v>
      </c>
      <c r="D196" s="51">
        <f>D193/3</f>
        <v>0</v>
      </c>
      <c r="E196" s="51">
        <f>E193/3</f>
        <v>0</v>
      </c>
      <c r="F196" s="52">
        <f t="shared" si="38"/>
        <v>10</v>
      </c>
    </row>
    <row r="197" spans="1:6" x14ac:dyDescent="0.25">
      <c r="A197" s="47" t="s">
        <v>50</v>
      </c>
      <c r="B197" s="54">
        <f>SUM(B181,B182,B184,B186,B188,B193)</f>
        <v>19</v>
      </c>
      <c r="C197" s="54">
        <f t="shared" ref="C197:E197" si="39">SUM(C181,C182,C184,C186,C188,C193)</f>
        <v>19</v>
      </c>
      <c r="D197" s="54">
        <f t="shared" si="39"/>
        <v>0</v>
      </c>
      <c r="E197" s="54">
        <f t="shared" si="39"/>
        <v>1</v>
      </c>
      <c r="F197" s="55">
        <f t="shared" ref="F197" si="40">SUM(F181,F182,F184,F186,F188,F193)</f>
        <v>39</v>
      </c>
    </row>
    <row r="199" spans="1:6" ht="15.75" x14ac:dyDescent="0.25">
      <c r="A199" s="64" t="s">
        <v>52</v>
      </c>
      <c r="B199" s="65"/>
      <c r="C199" s="66"/>
      <c r="D199" s="61"/>
      <c r="E199" s="62" t="s">
        <v>53</v>
      </c>
      <c r="F199" s="61">
        <f>Data!A13</f>
        <v>10</v>
      </c>
    </row>
    <row r="200" spans="1:6" ht="30" customHeight="1" x14ac:dyDescent="0.25">
      <c r="A200" s="63"/>
      <c r="B200" s="58" t="s">
        <v>1</v>
      </c>
      <c r="C200" s="58" t="s">
        <v>2</v>
      </c>
      <c r="D200" s="58" t="s">
        <v>3</v>
      </c>
      <c r="E200" s="58" t="s">
        <v>4</v>
      </c>
      <c r="F200" s="213" t="s">
        <v>51</v>
      </c>
    </row>
    <row r="201" spans="1:6" x14ac:dyDescent="0.25">
      <c r="A201" s="68" t="str">
        <f t="shared" ref="A201:A218" si="41">A3</f>
        <v>At source</v>
      </c>
      <c r="B201" s="69"/>
      <c r="C201" s="69"/>
      <c r="D201" s="69"/>
      <c r="E201" s="70"/>
      <c r="F201" s="213"/>
    </row>
    <row r="202" spans="1:6" x14ac:dyDescent="0.25">
      <c r="A202" s="56" t="str">
        <f t="shared" si="41"/>
        <v xml:space="preserve">Ground water </v>
      </c>
      <c r="B202" s="49"/>
      <c r="C202" s="49"/>
      <c r="D202" s="49"/>
      <c r="E202" s="50"/>
      <c r="F202" s="214"/>
    </row>
    <row r="203" spans="1:6" x14ac:dyDescent="0.25">
      <c r="A203" s="53" t="str">
        <f t="shared" si="41"/>
        <v>Bhidbhanjan bore well</v>
      </c>
      <c r="B203" s="48">
        <f>Data!C13*Calculation!$B$6</f>
        <v>0</v>
      </c>
      <c r="C203" s="48">
        <f>Data!D13*Calculation!$B$6</f>
        <v>1</v>
      </c>
      <c r="D203" s="48">
        <f>Data!E13*Calculation!$B$6</f>
        <v>0</v>
      </c>
      <c r="E203" s="48">
        <f>Data!F13*Calculation!$B$6</f>
        <v>0</v>
      </c>
      <c r="F203" s="52">
        <f>SUM(B203:E203)</f>
        <v>1</v>
      </c>
    </row>
    <row r="204" spans="1:6" x14ac:dyDescent="0.25">
      <c r="A204" s="53" t="str">
        <f t="shared" si="41"/>
        <v>Hand pumps</v>
      </c>
      <c r="B204" s="48">
        <f>Data!G13*Calculation!$B$7</f>
        <v>0</v>
      </c>
      <c r="C204" s="48">
        <f>Data!H13*Calculation!$B$7</f>
        <v>0</v>
      </c>
      <c r="D204" s="48">
        <f>Data!I13*Calculation!$B$7</f>
        <v>0</v>
      </c>
      <c r="E204" s="48">
        <f>Data!J13*Calculation!$B$7</f>
        <v>0</v>
      </c>
      <c r="F204" s="52">
        <f>SUM(B204:E204)</f>
        <v>0</v>
      </c>
    </row>
    <row r="205" spans="1:6" x14ac:dyDescent="0.25">
      <c r="A205" s="56" t="str">
        <f t="shared" si="41"/>
        <v xml:space="preserve">Surface water </v>
      </c>
      <c r="B205" s="49"/>
      <c r="C205" s="49"/>
      <c r="D205" s="49"/>
      <c r="E205" s="50"/>
      <c r="F205" s="52"/>
    </row>
    <row r="206" spans="1:6" x14ac:dyDescent="0.25">
      <c r="A206" s="53" t="str">
        <f t="shared" si="41"/>
        <v>Mahi pariyogna</v>
      </c>
      <c r="B206" s="48">
        <f>Data!K13*Calculation!$B$9</f>
        <v>1</v>
      </c>
      <c r="C206" s="48">
        <f>Data!L13*Calculation!$B$9</f>
        <v>0</v>
      </c>
      <c r="D206" s="48">
        <f>Data!M13*Calculation!$B$9</f>
        <v>0</v>
      </c>
      <c r="E206" s="48">
        <f>Data!N13*Calculation!$B$9</f>
        <v>1</v>
      </c>
      <c r="F206" s="52">
        <f>SUM(B206:E206)</f>
        <v>2</v>
      </c>
    </row>
    <row r="207" spans="1:6" x14ac:dyDescent="0.25">
      <c r="A207" s="71" t="str">
        <f t="shared" si="41"/>
        <v>At Water Treatment Plant</v>
      </c>
      <c r="B207" s="72"/>
      <c r="C207" s="72"/>
      <c r="D207" s="72"/>
      <c r="E207" s="73"/>
      <c r="F207" s="52"/>
    </row>
    <row r="208" spans="1:6" x14ac:dyDescent="0.25">
      <c r="A208" s="53" t="str">
        <f t="shared" si="41"/>
        <v>Outlet of WTP</v>
      </c>
      <c r="B208" s="48">
        <f>Data!O13*Calculation!$B$11</f>
        <v>0</v>
      </c>
      <c r="C208" s="48">
        <f>Data!P13*Calculation!$B$11</f>
        <v>0</v>
      </c>
      <c r="D208" s="48">
        <f>Data!Q13*Calculation!$B$11</f>
        <v>0</v>
      </c>
      <c r="E208" s="48">
        <f>Data!R13*Calculation!$B$11</f>
        <v>0</v>
      </c>
      <c r="F208" s="52">
        <f>SUM(B208:E208)</f>
        <v>0</v>
      </c>
    </row>
    <row r="209" spans="1:6" x14ac:dyDescent="0.25">
      <c r="A209" s="71" t="str">
        <f t="shared" si="41"/>
        <v>At Water Distribution System </v>
      </c>
      <c r="B209" s="72"/>
      <c r="C209" s="72"/>
      <c r="D209" s="72"/>
      <c r="E209" s="73"/>
      <c r="F209" s="52"/>
    </row>
    <row r="210" spans="1:6" ht="45" hidden="1" x14ac:dyDescent="0.25">
      <c r="A210" s="67" t="str">
        <f t="shared" si="41"/>
        <v>Inlet of main sump/ Ground level Storage Reservoir/Elevated Service Reservoir</v>
      </c>
      <c r="B210" s="48">
        <f>Data!S13*Calculation!$B$13</f>
        <v>3</v>
      </c>
      <c r="C210" s="48">
        <f>Data!T13*Calculation!$B$13</f>
        <v>3</v>
      </c>
      <c r="D210" s="48">
        <f>Data!U13*Calculation!$B$13</f>
        <v>0</v>
      </c>
      <c r="E210" s="48">
        <f>Data!V13*Calculation!$B$13</f>
        <v>0</v>
      </c>
      <c r="F210" s="52">
        <f>SUM(B210:E210)</f>
        <v>6</v>
      </c>
    </row>
    <row r="211" spans="1:6" x14ac:dyDescent="0.25">
      <c r="A211" s="53" t="str">
        <f t="shared" si="41"/>
        <v>Gagadiya 1 ESR</v>
      </c>
      <c r="B211" s="51">
        <f>B210/3</f>
        <v>1</v>
      </c>
      <c r="C211" s="51">
        <f>C210/3</f>
        <v>1</v>
      </c>
      <c r="D211" s="51">
        <f>D210/3</f>
        <v>0</v>
      </c>
      <c r="E211" s="51">
        <f>E210/3</f>
        <v>0</v>
      </c>
      <c r="F211" s="52">
        <f>SUM(B211:E211)</f>
        <v>2</v>
      </c>
    </row>
    <row r="212" spans="1:6" x14ac:dyDescent="0.25">
      <c r="A212" s="53" t="str">
        <f t="shared" si="41"/>
        <v>Gagadiya 2  ESR</v>
      </c>
      <c r="B212" s="51">
        <f>B210/3</f>
        <v>1</v>
      </c>
      <c r="C212" s="51">
        <f>C210/3</f>
        <v>1</v>
      </c>
      <c r="D212" s="51">
        <f>D210/3</f>
        <v>0</v>
      </c>
      <c r="E212" s="51">
        <f>E210/3</f>
        <v>0</v>
      </c>
      <c r="F212" s="52">
        <f t="shared" ref="F212:F213" si="42">SUM(B212:E212)</f>
        <v>2</v>
      </c>
    </row>
    <row r="213" spans="1:6" x14ac:dyDescent="0.25">
      <c r="A213" s="53" t="str">
        <f t="shared" si="41"/>
        <v>Mangalpara  ESR</v>
      </c>
      <c r="B213" s="51">
        <f>B210/3</f>
        <v>1</v>
      </c>
      <c r="C213" s="51">
        <f>C210/3</f>
        <v>1</v>
      </c>
      <c r="D213" s="51">
        <f>D210/3</f>
        <v>0</v>
      </c>
      <c r="E213" s="51">
        <f>E210/3</f>
        <v>0</v>
      </c>
      <c r="F213" s="52">
        <f t="shared" si="42"/>
        <v>2</v>
      </c>
    </row>
    <row r="214" spans="1:6" x14ac:dyDescent="0.25">
      <c r="A214" s="68" t="str">
        <f t="shared" si="41"/>
        <v>At Consumer End</v>
      </c>
      <c r="B214" s="69"/>
      <c r="C214" s="69"/>
      <c r="D214" s="69"/>
      <c r="E214" s="70"/>
      <c r="F214" s="52"/>
    </row>
    <row r="215" spans="1:6" hidden="1" x14ac:dyDescent="0.25">
      <c r="A215" s="67" t="str">
        <f t="shared" si="41"/>
        <v>Consumer End</v>
      </c>
      <c r="B215" s="48">
        <f>Data!AA13*Calculation!$B$15</f>
        <v>15</v>
      </c>
      <c r="C215" s="48">
        <f>Data!AB13*Calculation!$B$15</f>
        <v>15</v>
      </c>
      <c r="D215" s="48">
        <f>Data!AC13*Calculation!$B$15</f>
        <v>0</v>
      </c>
      <c r="E215" s="48">
        <f>Data!AD13*Calculation!$B$15</f>
        <v>0</v>
      </c>
      <c r="F215" s="52">
        <f>SUM(B215:E215)</f>
        <v>30</v>
      </c>
    </row>
    <row r="216" spans="1:6" x14ac:dyDescent="0.25">
      <c r="A216" s="53" t="str">
        <f t="shared" si="41"/>
        <v>Gagadiya 1 water distribution zone</v>
      </c>
      <c r="B216" s="51">
        <f>B215/3</f>
        <v>5</v>
      </c>
      <c r="C216" s="51">
        <f>C215/3</f>
        <v>5</v>
      </c>
      <c r="D216" s="51">
        <f>D215/3</f>
        <v>0</v>
      </c>
      <c r="E216" s="51">
        <f>E215/3</f>
        <v>0</v>
      </c>
      <c r="F216" s="52">
        <f t="shared" ref="F216:F218" si="43">SUM(B216:E216)</f>
        <v>10</v>
      </c>
    </row>
    <row r="217" spans="1:6" x14ac:dyDescent="0.25">
      <c r="A217" s="53" t="str">
        <f t="shared" si="41"/>
        <v>Gagadiya 2 water distribution zone</v>
      </c>
      <c r="B217" s="51">
        <f>B215/3</f>
        <v>5</v>
      </c>
      <c r="C217" s="51">
        <f>C215/3</f>
        <v>5</v>
      </c>
      <c r="D217" s="51">
        <f>D215/3</f>
        <v>0</v>
      </c>
      <c r="E217" s="51">
        <f>E215/3</f>
        <v>0</v>
      </c>
      <c r="F217" s="52">
        <f t="shared" si="43"/>
        <v>10</v>
      </c>
    </row>
    <row r="218" spans="1:6" x14ac:dyDescent="0.25">
      <c r="A218" s="53" t="str">
        <f t="shared" si="41"/>
        <v>Mangalpara water distribution zone</v>
      </c>
      <c r="B218" s="51">
        <f>B215/3</f>
        <v>5</v>
      </c>
      <c r="C218" s="51">
        <f>C215/3</f>
        <v>5</v>
      </c>
      <c r="D218" s="51">
        <f>D215/3</f>
        <v>0</v>
      </c>
      <c r="E218" s="51">
        <f>E215/3</f>
        <v>0</v>
      </c>
      <c r="F218" s="52">
        <f t="shared" si="43"/>
        <v>10</v>
      </c>
    </row>
    <row r="219" spans="1:6" x14ac:dyDescent="0.25">
      <c r="A219" s="47" t="s">
        <v>50</v>
      </c>
      <c r="B219" s="54">
        <f>SUM(B203,B204,B206,B208,B210,B215)</f>
        <v>19</v>
      </c>
      <c r="C219" s="54">
        <f t="shared" ref="C219:E219" si="44">SUM(C203,C204,C206,C208,C210,C215)</f>
        <v>19</v>
      </c>
      <c r="D219" s="54">
        <f t="shared" si="44"/>
        <v>0</v>
      </c>
      <c r="E219" s="54">
        <f t="shared" si="44"/>
        <v>1</v>
      </c>
      <c r="F219" s="55">
        <f t="shared" ref="F219" si="45">SUM(F203,F204,F206,F208,F210,F215)</f>
        <v>39</v>
      </c>
    </row>
    <row r="221" spans="1:6" ht="15.75" x14ac:dyDescent="0.25">
      <c r="A221" s="64" t="s">
        <v>52</v>
      </c>
      <c r="B221" s="65"/>
      <c r="C221" s="66"/>
      <c r="D221" s="61"/>
      <c r="E221" s="62" t="s">
        <v>53</v>
      </c>
      <c r="F221" s="61">
        <f>Data!A14</f>
        <v>11</v>
      </c>
    </row>
    <row r="222" spans="1:6" ht="30" customHeight="1" x14ac:dyDescent="0.25">
      <c r="A222" s="63"/>
      <c r="B222" s="58" t="s">
        <v>1</v>
      </c>
      <c r="C222" s="58" t="s">
        <v>2</v>
      </c>
      <c r="D222" s="58" t="s">
        <v>3</v>
      </c>
      <c r="E222" s="58" t="s">
        <v>4</v>
      </c>
      <c r="F222" s="213" t="s">
        <v>51</v>
      </c>
    </row>
    <row r="223" spans="1:6" x14ac:dyDescent="0.25">
      <c r="A223" s="68" t="str">
        <f t="shared" ref="A223:A240" si="46">A3</f>
        <v>At source</v>
      </c>
      <c r="B223" s="69"/>
      <c r="C223" s="69"/>
      <c r="D223" s="69"/>
      <c r="E223" s="70"/>
      <c r="F223" s="213"/>
    </row>
    <row r="224" spans="1:6" x14ac:dyDescent="0.25">
      <c r="A224" s="56" t="str">
        <f t="shared" si="46"/>
        <v xml:space="preserve">Ground water </v>
      </c>
      <c r="B224" s="49"/>
      <c r="C224" s="49"/>
      <c r="D224" s="49"/>
      <c r="E224" s="50"/>
      <c r="F224" s="214"/>
    </row>
    <row r="225" spans="1:6" x14ac:dyDescent="0.25">
      <c r="A225" s="53" t="str">
        <f t="shared" si="46"/>
        <v>Bhidbhanjan bore well</v>
      </c>
      <c r="B225" s="48">
        <f>Data!C14*Calculation!$B$6</f>
        <v>0</v>
      </c>
      <c r="C225" s="48">
        <f>Data!D14*Calculation!$B$6</f>
        <v>1</v>
      </c>
      <c r="D225" s="48">
        <f>Data!E14*Calculation!$B$6</f>
        <v>0</v>
      </c>
      <c r="E225" s="48">
        <f>Data!F14*Calculation!$B$6</f>
        <v>0</v>
      </c>
      <c r="F225" s="52">
        <f>SUM(B225:E225)</f>
        <v>1</v>
      </c>
    </row>
    <row r="226" spans="1:6" x14ac:dyDescent="0.25">
      <c r="A226" s="53" t="str">
        <f t="shared" si="46"/>
        <v>Hand pumps</v>
      </c>
      <c r="B226" s="48">
        <f>Data!G14*Calculation!$B$7</f>
        <v>0</v>
      </c>
      <c r="C226" s="48">
        <f>Data!H14*Calculation!$B$7</f>
        <v>0</v>
      </c>
      <c r="D226" s="48">
        <f>Data!I14*Calculation!$B$7</f>
        <v>0</v>
      </c>
      <c r="E226" s="48">
        <f>Data!J14*Calculation!$B$7</f>
        <v>0</v>
      </c>
      <c r="F226" s="52">
        <f>SUM(B226:E226)</f>
        <v>0</v>
      </c>
    </row>
    <row r="227" spans="1:6" x14ac:dyDescent="0.25">
      <c r="A227" s="56" t="str">
        <f t="shared" si="46"/>
        <v xml:space="preserve">Surface water </v>
      </c>
      <c r="B227" s="49"/>
      <c r="C227" s="49"/>
      <c r="D227" s="49"/>
      <c r="E227" s="50"/>
      <c r="F227" s="52"/>
    </row>
    <row r="228" spans="1:6" x14ac:dyDescent="0.25">
      <c r="A228" s="53" t="str">
        <f t="shared" si="46"/>
        <v>Mahi pariyogna</v>
      </c>
      <c r="B228" s="48">
        <f>Data!K14*Calculation!$B$9</f>
        <v>1</v>
      </c>
      <c r="C228" s="48">
        <f>Data!L14*Calculation!$B$9</f>
        <v>0</v>
      </c>
      <c r="D228" s="48">
        <f>Data!M14*Calculation!$B$9</f>
        <v>0</v>
      </c>
      <c r="E228" s="48">
        <f>Data!N14*Calculation!$B$9</f>
        <v>1</v>
      </c>
      <c r="F228" s="52">
        <f>SUM(B228:E228)</f>
        <v>2</v>
      </c>
    </row>
    <row r="229" spans="1:6" x14ac:dyDescent="0.25">
      <c r="A229" s="71" t="str">
        <f t="shared" si="46"/>
        <v>At Water Treatment Plant</v>
      </c>
      <c r="B229" s="72"/>
      <c r="C229" s="72"/>
      <c r="D229" s="72"/>
      <c r="E229" s="73"/>
      <c r="F229" s="52"/>
    </row>
    <row r="230" spans="1:6" x14ac:dyDescent="0.25">
      <c r="A230" s="53" t="str">
        <f t="shared" si="46"/>
        <v>Outlet of WTP</v>
      </c>
      <c r="B230" s="48">
        <f>Data!O14*Calculation!$B$11</f>
        <v>0</v>
      </c>
      <c r="C230" s="48">
        <f>Data!P14*Calculation!$B$11</f>
        <v>0</v>
      </c>
      <c r="D230" s="48">
        <f>Data!Q14*Calculation!$B$11</f>
        <v>0</v>
      </c>
      <c r="E230" s="48">
        <f>Data!R14*Calculation!$B$11</f>
        <v>0</v>
      </c>
      <c r="F230" s="52">
        <f>SUM(B230:E230)</f>
        <v>0</v>
      </c>
    </row>
    <row r="231" spans="1:6" x14ac:dyDescent="0.25">
      <c r="A231" s="71" t="str">
        <f t="shared" si="46"/>
        <v>At Water Distribution System </v>
      </c>
      <c r="B231" s="72"/>
      <c r="C231" s="72"/>
      <c r="D231" s="72"/>
      <c r="E231" s="73"/>
      <c r="F231" s="52"/>
    </row>
    <row r="232" spans="1:6" ht="45" hidden="1" x14ac:dyDescent="0.25">
      <c r="A232" s="67" t="str">
        <f t="shared" si="46"/>
        <v>Inlet of main sump/ Ground level Storage Reservoir/Elevated Service Reservoir</v>
      </c>
      <c r="B232" s="48">
        <f>Data!S14*Calculation!$B$13</f>
        <v>3</v>
      </c>
      <c r="C232" s="48">
        <f>Data!T14*Calculation!$B$13</f>
        <v>3</v>
      </c>
      <c r="D232" s="48">
        <f>Data!U14*Calculation!$B$13</f>
        <v>0</v>
      </c>
      <c r="E232" s="48">
        <f>Data!V14*Calculation!$B$13</f>
        <v>0</v>
      </c>
      <c r="F232" s="52">
        <f>SUM(B232:E232)</f>
        <v>6</v>
      </c>
    </row>
    <row r="233" spans="1:6" x14ac:dyDescent="0.25">
      <c r="A233" s="53" t="str">
        <f t="shared" si="46"/>
        <v>Gagadiya 1 ESR</v>
      </c>
      <c r="B233" s="51">
        <f>B232/3</f>
        <v>1</v>
      </c>
      <c r="C233" s="51">
        <f>C232/3</f>
        <v>1</v>
      </c>
      <c r="D233" s="51">
        <f>D232/3</f>
        <v>0</v>
      </c>
      <c r="E233" s="51">
        <f>E232/3</f>
        <v>0</v>
      </c>
      <c r="F233" s="52">
        <f>SUM(B233:E233)</f>
        <v>2</v>
      </c>
    </row>
    <row r="234" spans="1:6" x14ac:dyDescent="0.25">
      <c r="A234" s="53" t="str">
        <f t="shared" si="46"/>
        <v>Gagadiya 2  ESR</v>
      </c>
      <c r="B234" s="51">
        <f>B232/3</f>
        <v>1</v>
      </c>
      <c r="C234" s="51">
        <f>C232/3</f>
        <v>1</v>
      </c>
      <c r="D234" s="51">
        <f>D232/3</f>
        <v>0</v>
      </c>
      <c r="E234" s="51">
        <f>E232/3</f>
        <v>0</v>
      </c>
      <c r="F234" s="52">
        <f t="shared" ref="F234:F235" si="47">SUM(B234:E234)</f>
        <v>2</v>
      </c>
    </row>
    <row r="235" spans="1:6" x14ac:dyDescent="0.25">
      <c r="A235" s="53" t="str">
        <f t="shared" si="46"/>
        <v>Mangalpara  ESR</v>
      </c>
      <c r="B235" s="51">
        <f>B232/3</f>
        <v>1</v>
      </c>
      <c r="C235" s="51">
        <f>C232/3</f>
        <v>1</v>
      </c>
      <c r="D235" s="51">
        <f>D232/3</f>
        <v>0</v>
      </c>
      <c r="E235" s="51">
        <f>E232/3</f>
        <v>0</v>
      </c>
      <c r="F235" s="52">
        <f t="shared" si="47"/>
        <v>2</v>
      </c>
    </row>
    <row r="236" spans="1:6" x14ac:dyDescent="0.25">
      <c r="A236" s="68" t="str">
        <f t="shared" si="46"/>
        <v>At Consumer End</v>
      </c>
      <c r="B236" s="69"/>
      <c r="C236" s="69"/>
      <c r="D236" s="69"/>
      <c r="E236" s="70"/>
      <c r="F236" s="52"/>
    </row>
    <row r="237" spans="1:6" hidden="1" x14ac:dyDescent="0.25">
      <c r="A237" s="67" t="str">
        <f t="shared" si="46"/>
        <v>Consumer End</v>
      </c>
      <c r="B237" s="48">
        <f>Data!AA14*Calculation!$B$15</f>
        <v>15</v>
      </c>
      <c r="C237" s="48">
        <f>Data!AB14*Calculation!$B$15</f>
        <v>15</v>
      </c>
      <c r="D237" s="48">
        <f>Data!AC14*Calculation!$B$15</f>
        <v>0</v>
      </c>
      <c r="E237" s="48">
        <f>Data!AD14*Calculation!$B$15</f>
        <v>0</v>
      </c>
      <c r="F237" s="52">
        <f>SUM(B237:E237)</f>
        <v>30</v>
      </c>
    </row>
    <row r="238" spans="1:6" x14ac:dyDescent="0.25">
      <c r="A238" s="53" t="str">
        <f t="shared" si="46"/>
        <v>Gagadiya 1 water distribution zone</v>
      </c>
      <c r="B238" s="51">
        <f>B237/3</f>
        <v>5</v>
      </c>
      <c r="C238" s="51">
        <f>C237/3</f>
        <v>5</v>
      </c>
      <c r="D238" s="51">
        <f>D237/3</f>
        <v>0</v>
      </c>
      <c r="E238" s="51">
        <f>E237/3</f>
        <v>0</v>
      </c>
      <c r="F238" s="52">
        <f t="shared" ref="F238:F240" si="48">SUM(B238:E238)</f>
        <v>10</v>
      </c>
    </row>
    <row r="239" spans="1:6" x14ac:dyDescent="0.25">
      <c r="A239" s="53" t="str">
        <f t="shared" si="46"/>
        <v>Gagadiya 2 water distribution zone</v>
      </c>
      <c r="B239" s="51">
        <f>B237/3</f>
        <v>5</v>
      </c>
      <c r="C239" s="51">
        <f>C237/3</f>
        <v>5</v>
      </c>
      <c r="D239" s="51">
        <f>D237/3</f>
        <v>0</v>
      </c>
      <c r="E239" s="51">
        <f>E237/3</f>
        <v>0</v>
      </c>
      <c r="F239" s="52">
        <f t="shared" si="48"/>
        <v>10</v>
      </c>
    </row>
    <row r="240" spans="1:6" x14ac:dyDescent="0.25">
      <c r="A240" s="53" t="str">
        <f t="shared" si="46"/>
        <v>Mangalpara water distribution zone</v>
      </c>
      <c r="B240" s="51">
        <f>B237/3</f>
        <v>5</v>
      </c>
      <c r="C240" s="51">
        <f>C237/3</f>
        <v>5</v>
      </c>
      <c r="D240" s="51">
        <f>D237/3</f>
        <v>0</v>
      </c>
      <c r="E240" s="51">
        <f>E237/3</f>
        <v>0</v>
      </c>
      <c r="F240" s="52">
        <f t="shared" si="48"/>
        <v>10</v>
      </c>
    </row>
    <row r="241" spans="1:6" x14ac:dyDescent="0.25">
      <c r="A241" s="47" t="s">
        <v>50</v>
      </c>
      <c r="B241" s="54">
        <f>SUM(B225,B226,B228,B230,B232,B237)</f>
        <v>19</v>
      </c>
      <c r="C241" s="54">
        <f t="shared" ref="C241:E241" si="49">SUM(C225,C226,C228,C230,C232,C237)</f>
        <v>19</v>
      </c>
      <c r="D241" s="54">
        <f t="shared" si="49"/>
        <v>0</v>
      </c>
      <c r="E241" s="54">
        <f t="shared" si="49"/>
        <v>1</v>
      </c>
      <c r="F241" s="55">
        <f t="shared" ref="F241" si="50">SUM(F225,F226,F228,F230,F232,F237)</f>
        <v>39</v>
      </c>
    </row>
    <row r="243" spans="1:6" ht="15.75" x14ac:dyDescent="0.25">
      <c r="A243" s="64" t="s">
        <v>52</v>
      </c>
      <c r="B243" s="65"/>
      <c r="C243" s="66"/>
      <c r="D243" s="61"/>
      <c r="E243" s="62" t="s">
        <v>53</v>
      </c>
      <c r="F243" s="61">
        <f>Data!A15</f>
        <v>12</v>
      </c>
    </row>
    <row r="244" spans="1:6" ht="30" customHeight="1" x14ac:dyDescent="0.25">
      <c r="A244" s="63"/>
      <c r="B244" s="58" t="s">
        <v>1</v>
      </c>
      <c r="C244" s="58" t="s">
        <v>2</v>
      </c>
      <c r="D244" s="58" t="s">
        <v>3</v>
      </c>
      <c r="E244" s="58" t="s">
        <v>4</v>
      </c>
      <c r="F244" s="213" t="s">
        <v>51</v>
      </c>
    </row>
    <row r="245" spans="1:6" x14ac:dyDescent="0.25">
      <c r="A245" s="68" t="str">
        <f t="shared" ref="A245:A262" si="51">A3</f>
        <v>At source</v>
      </c>
      <c r="B245" s="69"/>
      <c r="C245" s="69"/>
      <c r="D245" s="69"/>
      <c r="E245" s="70"/>
      <c r="F245" s="213"/>
    </row>
    <row r="246" spans="1:6" x14ac:dyDescent="0.25">
      <c r="A246" s="56" t="str">
        <f t="shared" si="51"/>
        <v xml:space="preserve">Ground water </v>
      </c>
      <c r="B246" s="49"/>
      <c r="C246" s="49"/>
      <c r="D246" s="49"/>
      <c r="E246" s="50"/>
      <c r="F246" s="214"/>
    </row>
    <row r="247" spans="1:6" x14ac:dyDescent="0.25">
      <c r="A247" s="53" t="str">
        <f t="shared" si="51"/>
        <v>Bhidbhanjan bore well</v>
      </c>
      <c r="B247" s="48">
        <f>Data!C15*Calculation!$B$6</f>
        <v>0</v>
      </c>
      <c r="C247" s="48">
        <f>Data!D15*Calculation!$B$6</f>
        <v>1</v>
      </c>
      <c r="D247" s="48">
        <f>Data!E15*Calculation!$B$6</f>
        <v>0</v>
      </c>
      <c r="E247" s="48">
        <f>Data!F15*Calculation!$B$6</f>
        <v>0</v>
      </c>
      <c r="F247" s="52">
        <f>SUM(B247:E247)</f>
        <v>1</v>
      </c>
    </row>
    <row r="248" spans="1:6" x14ac:dyDescent="0.25">
      <c r="A248" s="53" t="str">
        <f t="shared" si="51"/>
        <v>Hand pumps</v>
      </c>
      <c r="B248" s="48">
        <f>Data!G15*Calculation!$B$7</f>
        <v>0</v>
      </c>
      <c r="C248" s="48">
        <f>Data!H15*Calculation!$B$7</f>
        <v>0</v>
      </c>
      <c r="D248" s="48">
        <f>Data!I15*Calculation!$B$7</f>
        <v>0</v>
      </c>
      <c r="E248" s="48">
        <f>Data!J15*Calculation!$B$7</f>
        <v>0</v>
      </c>
      <c r="F248" s="52">
        <f>SUM(B248:E248)</f>
        <v>0</v>
      </c>
    </row>
    <row r="249" spans="1:6" x14ac:dyDescent="0.25">
      <c r="A249" s="56" t="str">
        <f t="shared" si="51"/>
        <v xml:space="preserve">Surface water </v>
      </c>
      <c r="B249" s="49"/>
      <c r="C249" s="49"/>
      <c r="D249" s="49"/>
      <c r="E249" s="50"/>
      <c r="F249" s="52"/>
    </row>
    <row r="250" spans="1:6" x14ac:dyDescent="0.25">
      <c r="A250" s="53" t="str">
        <f t="shared" si="51"/>
        <v>Mahi pariyogna</v>
      </c>
      <c r="B250" s="48">
        <f>Data!K15*Calculation!$B$9</f>
        <v>1</v>
      </c>
      <c r="C250" s="48">
        <f>Data!L15*Calculation!$B$9</f>
        <v>0</v>
      </c>
      <c r="D250" s="48">
        <f>Data!M15*Calculation!$B$9</f>
        <v>0</v>
      </c>
      <c r="E250" s="48">
        <f>Data!N15*Calculation!$B$9</f>
        <v>1</v>
      </c>
      <c r="F250" s="52">
        <f>SUM(B250:E250)</f>
        <v>2</v>
      </c>
    </row>
    <row r="251" spans="1:6" x14ac:dyDescent="0.25">
      <c r="A251" s="71" t="str">
        <f t="shared" si="51"/>
        <v>At Water Treatment Plant</v>
      </c>
      <c r="B251" s="72"/>
      <c r="C251" s="72"/>
      <c r="D251" s="72"/>
      <c r="E251" s="73"/>
      <c r="F251" s="52"/>
    </row>
    <row r="252" spans="1:6" x14ac:dyDescent="0.25">
      <c r="A252" s="53" t="str">
        <f t="shared" si="51"/>
        <v>Outlet of WTP</v>
      </c>
      <c r="B252" s="48">
        <f>Data!O15*Calculation!$B$11</f>
        <v>0</v>
      </c>
      <c r="C252" s="48">
        <f>Data!P15*Calculation!$B$11</f>
        <v>0</v>
      </c>
      <c r="D252" s="48">
        <f>Data!Q15*Calculation!$B$11</f>
        <v>0</v>
      </c>
      <c r="E252" s="48">
        <f>Data!R15*Calculation!$B$11</f>
        <v>0</v>
      </c>
      <c r="F252" s="52">
        <f>SUM(B252:E252)</f>
        <v>0</v>
      </c>
    </row>
    <row r="253" spans="1:6" x14ac:dyDescent="0.25">
      <c r="A253" s="71" t="str">
        <f t="shared" si="51"/>
        <v>At Water Distribution System </v>
      </c>
      <c r="B253" s="72"/>
      <c r="C253" s="72"/>
      <c r="D253" s="72"/>
      <c r="E253" s="73"/>
      <c r="F253" s="52"/>
    </row>
    <row r="254" spans="1:6" ht="45" hidden="1" x14ac:dyDescent="0.25">
      <c r="A254" s="67" t="str">
        <f t="shared" si="51"/>
        <v>Inlet of main sump/ Ground level Storage Reservoir/Elevated Service Reservoir</v>
      </c>
      <c r="B254" s="48">
        <f>Data!S15*Calculation!$B$13</f>
        <v>3</v>
      </c>
      <c r="C254" s="48">
        <f>Data!T15*Calculation!$B$13</f>
        <v>3</v>
      </c>
      <c r="D254" s="48">
        <f>Data!U15*Calculation!$B$13</f>
        <v>0</v>
      </c>
      <c r="E254" s="48">
        <f>Data!V15*Calculation!$B$13</f>
        <v>0</v>
      </c>
      <c r="F254" s="52">
        <f>SUM(B254:E254)</f>
        <v>6</v>
      </c>
    </row>
    <row r="255" spans="1:6" x14ac:dyDescent="0.25">
      <c r="A255" s="53" t="str">
        <f t="shared" si="51"/>
        <v>Gagadiya 1 ESR</v>
      </c>
      <c r="B255" s="51">
        <f>B254/3</f>
        <v>1</v>
      </c>
      <c r="C255" s="51">
        <f>C254/3</f>
        <v>1</v>
      </c>
      <c r="D255" s="51">
        <f>D254/3</f>
        <v>0</v>
      </c>
      <c r="E255" s="51">
        <f>E254/3</f>
        <v>0</v>
      </c>
      <c r="F255" s="52">
        <f>SUM(B255:E255)</f>
        <v>2</v>
      </c>
    </row>
    <row r="256" spans="1:6" x14ac:dyDescent="0.25">
      <c r="A256" s="53" t="str">
        <f t="shared" si="51"/>
        <v>Gagadiya 2  ESR</v>
      </c>
      <c r="B256" s="51">
        <f>B254/3</f>
        <v>1</v>
      </c>
      <c r="C256" s="51">
        <f>C254/3</f>
        <v>1</v>
      </c>
      <c r="D256" s="51">
        <f>D254/3</f>
        <v>0</v>
      </c>
      <c r="E256" s="51">
        <f>E254/3</f>
        <v>0</v>
      </c>
      <c r="F256" s="52">
        <f t="shared" ref="F256:F257" si="52">SUM(B256:E256)</f>
        <v>2</v>
      </c>
    </row>
    <row r="257" spans="1:6" x14ac:dyDescent="0.25">
      <c r="A257" s="53" t="str">
        <f t="shared" si="51"/>
        <v>Mangalpara  ESR</v>
      </c>
      <c r="B257" s="51">
        <f>B254/3</f>
        <v>1</v>
      </c>
      <c r="C257" s="51">
        <f>C254/3</f>
        <v>1</v>
      </c>
      <c r="D257" s="51">
        <f>D254/3</f>
        <v>0</v>
      </c>
      <c r="E257" s="51">
        <f>E254/3</f>
        <v>0</v>
      </c>
      <c r="F257" s="52">
        <f t="shared" si="52"/>
        <v>2</v>
      </c>
    </row>
    <row r="258" spans="1:6" x14ac:dyDescent="0.25">
      <c r="A258" s="68" t="str">
        <f t="shared" si="51"/>
        <v>At Consumer End</v>
      </c>
      <c r="B258" s="69"/>
      <c r="C258" s="69"/>
      <c r="D258" s="69"/>
      <c r="E258" s="70"/>
      <c r="F258" s="52"/>
    </row>
    <row r="259" spans="1:6" hidden="1" x14ac:dyDescent="0.25">
      <c r="A259" s="67" t="str">
        <f t="shared" si="51"/>
        <v>Consumer End</v>
      </c>
      <c r="B259" s="48">
        <f>Data!AA15*Calculation!$B$15</f>
        <v>15</v>
      </c>
      <c r="C259" s="48">
        <f>Data!AB15*Calculation!$B$15</f>
        <v>15</v>
      </c>
      <c r="D259" s="48">
        <f>Data!AC15*Calculation!$B$15</f>
        <v>0</v>
      </c>
      <c r="E259" s="48">
        <f>Data!AD15*Calculation!$B$15</f>
        <v>0</v>
      </c>
      <c r="F259" s="52">
        <f>SUM(B259:E259)</f>
        <v>30</v>
      </c>
    </row>
    <row r="260" spans="1:6" x14ac:dyDescent="0.25">
      <c r="A260" s="53" t="str">
        <f t="shared" si="51"/>
        <v>Gagadiya 1 water distribution zone</v>
      </c>
      <c r="B260" s="51">
        <f>B259/3</f>
        <v>5</v>
      </c>
      <c r="C260" s="51">
        <f>C259/3</f>
        <v>5</v>
      </c>
      <c r="D260" s="51">
        <f>D259/3</f>
        <v>0</v>
      </c>
      <c r="E260" s="51">
        <f>E259/3</f>
        <v>0</v>
      </c>
      <c r="F260" s="52">
        <f t="shared" ref="F260:F262" si="53">SUM(B260:E260)</f>
        <v>10</v>
      </c>
    </row>
    <row r="261" spans="1:6" x14ac:dyDescent="0.25">
      <c r="A261" s="53" t="str">
        <f t="shared" si="51"/>
        <v>Gagadiya 2 water distribution zone</v>
      </c>
      <c r="B261" s="51">
        <f>B259/3</f>
        <v>5</v>
      </c>
      <c r="C261" s="51">
        <f>C259/3</f>
        <v>5</v>
      </c>
      <c r="D261" s="51">
        <f>D259/3</f>
        <v>0</v>
      </c>
      <c r="E261" s="51">
        <f>E259/3</f>
        <v>0</v>
      </c>
      <c r="F261" s="52">
        <f t="shared" si="53"/>
        <v>10</v>
      </c>
    </row>
    <row r="262" spans="1:6" x14ac:dyDescent="0.25">
      <c r="A262" s="53" t="str">
        <f t="shared" si="51"/>
        <v>Mangalpara water distribution zone</v>
      </c>
      <c r="B262" s="51">
        <f>B259/3</f>
        <v>5</v>
      </c>
      <c r="C262" s="51">
        <f>C259/3</f>
        <v>5</v>
      </c>
      <c r="D262" s="51">
        <f>D259/3</f>
        <v>0</v>
      </c>
      <c r="E262" s="51">
        <f>E259/3</f>
        <v>0</v>
      </c>
      <c r="F262" s="52">
        <f t="shared" si="53"/>
        <v>10</v>
      </c>
    </row>
    <row r="263" spans="1:6" x14ac:dyDescent="0.25">
      <c r="A263" s="47" t="s">
        <v>50</v>
      </c>
      <c r="B263" s="54">
        <f>SUM(B247,B248,B250,B252,B254,B259)</f>
        <v>19</v>
      </c>
      <c r="C263" s="54">
        <f t="shared" ref="C263:E263" si="54">SUM(C247,C248,C250,C252,C254,C259)</f>
        <v>19</v>
      </c>
      <c r="D263" s="54">
        <f t="shared" si="54"/>
        <v>0</v>
      </c>
      <c r="E263" s="54">
        <f t="shared" si="54"/>
        <v>1</v>
      </c>
      <c r="F263" s="55">
        <f t="shared" ref="F263" si="55">SUM(F247,F248,F250,F252,F254,F259)</f>
        <v>39</v>
      </c>
    </row>
    <row r="265" spans="1:6" ht="15.75" x14ac:dyDescent="0.25">
      <c r="A265" s="64" t="s">
        <v>52</v>
      </c>
      <c r="B265" s="65"/>
      <c r="C265" s="66"/>
      <c r="D265" s="61"/>
      <c r="E265" s="62" t="s">
        <v>53</v>
      </c>
      <c r="F265" s="61">
        <f>Data!A16</f>
        <v>13</v>
      </c>
    </row>
    <row r="266" spans="1:6" ht="30" customHeight="1" x14ac:dyDescent="0.25">
      <c r="A266" s="63"/>
      <c r="B266" s="58" t="s">
        <v>1</v>
      </c>
      <c r="C266" s="58" t="s">
        <v>2</v>
      </c>
      <c r="D266" s="58" t="s">
        <v>3</v>
      </c>
      <c r="E266" s="58" t="s">
        <v>4</v>
      </c>
      <c r="F266" s="213" t="s">
        <v>51</v>
      </c>
    </row>
    <row r="267" spans="1:6" x14ac:dyDescent="0.25">
      <c r="A267" s="68" t="str">
        <f t="shared" ref="A267:A284" si="56">A3</f>
        <v>At source</v>
      </c>
      <c r="B267" s="69"/>
      <c r="C267" s="69"/>
      <c r="D267" s="69"/>
      <c r="E267" s="70"/>
      <c r="F267" s="213"/>
    </row>
    <row r="268" spans="1:6" x14ac:dyDescent="0.25">
      <c r="A268" s="56" t="str">
        <f t="shared" si="56"/>
        <v xml:space="preserve">Ground water </v>
      </c>
      <c r="B268" s="49"/>
      <c r="C268" s="49"/>
      <c r="D268" s="49"/>
      <c r="E268" s="50"/>
      <c r="F268" s="214"/>
    </row>
    <row r="269" spans="1:6" x14ac:dyDescent="0.25">
      <c r="A269" s="53" t="str">
        <f t="shared" si="56"/>
        <v>Bhidbhanjan bore well</v>
      </c>
      <c r="B269" s="48">
        <f>Data!C16*Calculation!$B$6</f>
        <v>0</v>
      </c>
      <c r="C269" s="48">
        <f>Data!D16*Calculation!$B$6</f>
        <v>1</v>
      </c>
      <c r="D269" s="48">
        <f>Data!E16*Calculation!$B$6</f>
        <v>0</v>
      </c>
      <c r="E269" s="48">
        <f>Data!F16*Calculation!$B$6</f>
        <v>0</v>
      </c>
      <c r="F269" s="52">
        <f>SUM(B269:E269)</f>
        <v>1</v>
      </c>
    </row>
    <row r="270" spans="1:6" x14ac:dyDescent="0.25">
      <c r="A270" s="53" t="str">
        <f t="shared" si="56"/>
        <v>Hand pumps</v>
      </c>
      <c r="B270" s="48">
        <f>Data!G16*Calculation!$B$7</f>
        <v>0</v>
      </c>
      <c r="C270" s="48">
        <f>Data!H16*Calculation!$B$7</f>
        <v>0</v>
      </c>
      <c r="D270" s="48">
        <f>Data!I16*Calculation!$B$7</f>
        <v>0</v>
      </c>
      <c r="E270" s="48">
        <f>Data!J16*Calculation!$B$7</f>
        <v>0</v>
      </c>
      <c r="F270" s="52">
        <f>SUM(B270:E270)</f>
        <v>0</v>
      </c>
    </row>
    <row r="271" spans="1:6" x14ac:dyDescent="0.25">
      <c r="A271" s="56" t="str">
        <f t="shared" si="56"/>
        <v xml:space="preserve">Surface water </v>
      </c>
      <c r="B271" s="49"/>
      <c r="C271" s="49"/>
      <c r="D271" s="49"/>
      <c r="E271" s="50"/>
      <c r="F271" s="52"/>
    </row>
    <row r="272" spans="1:6" x14ac:dyDescent="0.25">
      <c r="A272" s="53" t="str">
        <f t="shared" si="56"/>
        <v>Mahi pariyogna</v>
      </c>
      <c r="B272" s="48">
        <f>Data!K16*Calculation!$B$9</f>
        <v>1</v>
      </c>
      <c r="C272" s="48">
        <f>Data!L16*Calculation!$B$9</f>
        <v>0</v>
      </c>
      <c r="D272" s="48">
        <f>Data!M16*Calculation!$B$9</f>
        <v>0</v>
      </c>
      <c r="E272" s="48">
        <f>Data!N16*Calculation!$B$9</f>
        <v>1</v>
      </c>
      <c r="F272" s="52">
        <f>SUM(B272:E272)</f>
        <v>2</v>
      </c>
    </row>
    <row r="273" spans="1:6" x14ac:dyDescent="0.25">
      <c r="A273" s="71" t="str">
        <f t="shared" si="56"/>
        <v>At Water Treatment Plant</v>
      </c>
      <c r="B273" s="72"/>
      <c r="C273" s="72"/>
      <c r="D273" s="72"/>
      <c r="E273" s="73"/>
      <c r="F273" s="52"/>
    </row>
    <row r="274" spans="1:6" x14ac:dyDescent="0.25">
      <c r="A274" s="53" t="str">
        <f t="shared" si="56"/>
        <v>Outlet of WTP</v>
      </c>
      <c r="B274" s="48">
        <f>Data!O16*Calculation!$B$11</f>
        <v>0</v>
      </c>
      <c r="C274" s="48">
        <f>Data!P16*Calculation!$B$11</f>
        <v>0</v>
      </c>
      <c r="D274" s="48">
        <f>Data!Q16*Calculation!$B$11</f>
        <v>0</v>
      </c>
      <c r="E274" s="48">
        <f>Data!R16*Calculation!$B$11</f>
        <v>0</v>
      </c>
      <c r="F274" s="52">
        <f>SUM(B274:E274)</f>
        <v>0</v>
      </c>
    </row>
    <row r="275" spans="1:6" x14ac:dyDescent="0.25">
      <c r="A275" s="71" t="str">
        <f t="shared" si="56"/>
        <v>At Water Distribution System </v>
      </c>
      <c r="B275" s="72"/>
      <c r="C275" s="72"/>
      <c r="D275" s="72"/>
      <c r="E275" s="73"/>
      <c r="F275" s="52"/>
    </row>
    <row r="276" spans="1:6" ht="45" hidden="1" x14ac:dyDescent="0.25">
      <c r="A276" s="67" t="str">
        <f t="shared" si="56"/>
        <v>Inlet of main sump/ Ground level Storage Reservoir/Elevated Service Reservoir</v>
      </c>
      <c r="B276" s="48">
        <f>Data!S16*Calculation!$B$13</f>
        <v>3</v>
      </c>
      <c r="C276" s="48">
        <f>Data!T16*Calculation!$B$13</f>
        <v>3</v>
      </c>
      <c r="D276" s="48">
        <f>Data!U16*Calculation!$B$13</f>
        <v>0</v>
      </c>
      <c r="E276" s="48">
        <f>Data!V16*Calculation!$B$13</f>
        <v>0</v>
      </c>
      <c r="F276" s="52">
        <f>SUM(B276:E276)</f>
        <v>6</v>
      </c>
    </row>
    <row r="277" spans="1:6" x14ac:dyDescent="0.25">
      <c r="A277" s="53" t="str">
        <f t="shared" si="56"/>
        <v>Gagadiya 1 ESR</v>
      </c>
      <c r="B277" s="51">
        <f>B276/3</f>
        <v>1</v>
      </c>
      <c r="C277" s="51">
        <f>C276/3</f>
        <v>1</v>
      </c>
      <c r="D277" s="51">
        <f>D276/3</f>
        <v>0</v>
      </c>
      <c r="E277" s="51">
        <f>E276/3</f>
        <v>0</v>
      </c>
      <c r="F277" s="52">
        <f>SUM(B277:E277)</f>
        <v>2</v>
      </c>
    </row>
    <row r="278" spans="1:6" x14ac:dyDescent="0.25">
      <c r="A278" s="53" t="str">
        <f t="shared" si="56"/>
        <v>Gagadiya 2  ESR</v>
      </c>
      <c r="B278" s="51">
        <f>B276/3</f>
        <v>1</v>
      </c>
      <c r="C278" s="51">
        <f>C276/3</f>
        <v>1</v>
      </c>
      <c r="D278" s="51">
        <f>D276/3</f>
        <v>0</v>
      </c>
      <c r="E278" s="51">
        <f>E276/3</f>
        <v>0</v>
      </c>
      <c r="F278" s="52">
        <f t="shared" ref="F278:F279" si="57">SUM(B278:E278)</f>
        <v>2</v>
      </c>
    </row>
    <row r="279" spans="1:6" x14ac:dyDescent="0.25">
      <c r="A279" s="53" t="str">
        <f t="shared" si="56"/>
        <v>Mangalpara  ESR</v>
      </c>
      <c r="B279" s="51">
        <f>B276/3</f>
        <v>1</v>
      </c>
      <c r="C279" s="51">
        <f>C276/3</f>
        <v>1</v>
      </c>
      <c r="D279" s="51">
        <f>D276/3</f>
        <v>0</v>
      </c>
      <c r="E279" s="51">
        <f>E276/3</f>
        <v>0</v>
      </c>
      <c r="F279" s="52">
        <f t="shared" si="57"/>
        <v>2</v>
      </c>
    </row>
    <row r="280" spans="1:6" x14ac:dyDescent="0.25">
      <c r="A280" s="68" t="str">
        <f t="shared" si="56"/>
        <v>At Consumer End</v>
      </c>
      <c r="B280" s="69"/>
      <c r="C280" s="69"/>
      <c r="D280" s="69"/>
      <c r="E280" s="70"/>
      <c r="F280" s="52"/>
    </row>
    <row r="281" spans="1:6" hidden="1" x14ac:dyDescent="0.25">
      <c r="A281" s="67" t="str">
        <f t="shared" si="56"/>
        <v>Consumer End</v>
      </c>
      <c r="B281" s="48">
        <f>Data!AA16*Calculation!$B$15</f>
        <v>15</v>
      </c>
      <c r="C281" s="48">
        <f>Data!AB16*Calculation!$B$15</f>
        <v>15</v>
      </c>
      <c r="D281" s="48">
        <f>Data!AC16*Calculation!$B$15</f>
        <v>0</v>
      </c>
      <c r="E281" s="48">
        <f>Data!AD16*Calculation!$B$15</f>
        <v>0</v>
      </c>
      <c r="F281" s="52">
        <f>SUM(B281:E281)</f>
        <v>30</v>
      </c>
    </row>
    <row r="282" spans="1:6" x14ac:dyDescent="0.25">
      <c r="A282" s="53" t="str">
        <f t="shared" si="56"/>
        <v>Gagadiya 1 water distribution zone</v>
      </c>
      <c r="B282" s="51">
        <f>B281/3</f>
        <v>5</v>
      </c>
      <c r="C282" s="51">
        <f>C281/3</f>
        <v>5</v>
      </c>
      <c r="D282" s="51">
        <f>D281/3</f>
        <v>0</v>
      </c>
      <c r="E282" s="51">
        <f>E281/3</f>
        <v>0</v>
      </c>
      <c r="F282" s="52">
        <f t="shared" ref="F282:F284" si="58">SUM(B282:E282)</f>
        <v>10</v>
      </c>
    </row>
    <row r="283" spans="1:6" x14ac:dyDescent="0.25">
      <c r="A283" s="53" t="str">
        <f t="shared" si="56"/>
        <v>Gagadiya 2 water distribution zone</v>
      </c>
      <c r="B283" s="51">
        <f>B281/3</f>
        <v>5</v>
      </c>
      <c r="C283" s="51">
        <f>C281/3</f>
        <v>5</v>
      </c>
      <c r="D283" s="51">
        <f>D281/3</f>
        <v>0</v>
      </c>
      <c r="E283" s="51">
        <f>E281/3</f>
        <v>0</v>
      </c>
      <c r="F283" s="52">
        <f t="shared" si="58"/>
        <v>10</v>
      </c>
    </row>
    <row r="284" spans="1:6" x14ac:dyDescent="0.25">
      <c r="A284" s="53" t="str">
        <f t="shared" si="56"/>
        <v>Mangalpara water distribution zone</v>
      </c>
      <c r="B284" s="51">
        <f>B281/3</f>
        <v>5</v>
      </c>
      <c r="C284" s="51">
        <f>C281/3</f>
        <v>5</v>
      </c>
      <c r="D284" s="51">
        <f>D281/3</f>
        <v>0</v>
      </c>
      <c r="E284" s="51">
        <f>E281/3</f>
        <v>0</v>
      </c>
      <c r="F284" s="52">
        <f t="shared" si="58"/>
        <v>10</v>
      </c>
    </row>
    <row r="285" spans="1:6" x14ac:dyDescent="0.25">
      <c r="A285" s="47" t="s">
        <v>50</v>
      </c>
      <c r="B285" s="54">
        <f>SUM(B269,B270,B272,B274,B276,B281)</f>
        <v>19</v>
      </c>
      <c r="C285" s="54">
        <f t="shared" ref="C285:E285" si="59">SUM(C269,C270,C272,C274,C276,C281)</f>
        <v>19</v>
      </c>
      <c r="D285" s="54">
        <f t="shared" si="59"/>
        <v>0</v>
      </c>
      <c r="E285" s="54">
        <f t="shared" si="59"/>
        <v>1</v>
      </c>
      <c r="F285" s="55">
        <f t="shared" ref="F285" si="60">SUM(F269,F270,F272,F274,F276,F281)</f>
        <v>39</v>
      </c>
    </row>
    <row r="287" spans="1:6" ht="15.75" x14ac:dyDescent="0.25">
      <c r="A287" s="64" t="s">
        <v>52</v>
      </c>
      <c r="B287" s="65"/>
      <c r="C287" s="66"/>
      <c r="D287" s="61"/>
      <c r="E287" s="62" t="s">
        <v>53</v>
      </c>
      <c r="F287" s="61">
        <f>Data!A17</f>
        <v>14</v>
      </c>
    </row>
    <row r="288" spans="1:6" ht="30" customHeight="1" x14ac:dyDescent="0.25">
      <c r="A288" s="63"/>
      <c r="B288" s="58" t="s">
        <v>1</v>
      </c>
      <c r="C288" s="58" t="s">
        <v>2</v>
      </c>
      <c r="D288" s="58" t="s">
        <v>3</v>
      </c>
      <c r="E288" s="58" t="s">
        <v>4</v>
      </c>
      <c r="F288" s="213" t="s">
        <v>51</v>
      </c>
    </row>
    <row r="289" spans="1:6" x14ac:dyDescent="0.25">
      <c r="A289" s="68" t="str">
        <f t="shared" ref="A289:A306" si="61">A3</f>
        <v>At source</v>
      </c>
      <c r="B289" s="69"/>
      <c r="C289" s="69"/>
      <c r="D289" s="69"/>
      <c r="E289" s="70"/>
      <c r="F289" s="213"/>
    </row>
    <row r="290" spans="1:6" x14ac:dyDescent="0.25">
      <c r="A290" s="56" t="str">
        <f t="shared" si="61"/>
        <v xml:space="preserve">Ground water </v>
      </c>
      <c r="B290" s="49"/>
      <c r="C290" s="49"/>
      <c r="D290" s="49"/>
      <c r="E290" s="50"/>
      <c r="F290" s="214"/>
    </row>
    <row r="291" spans="1:6" x14ac:dyDescent="0.25">
      <c r="A291" s="53" t="str">
        <f t="shared" si="61"/>
        <v>Bhidbhanjan bore well</v>
      </c>
      <c r="B291" s="48">
        <f>Data!C17*Calculation!$B$6</f>
        <v>0</v>
      </c>
      <c r="C291" s="48">
        <f>Data!D17*Calculation!$B$6</f>
        <v>1</v>
      </c>
      <c r="D291" s="48">
        <f>Data!E17*Calculation!$B$6</f>
        <v>0</v>
      </c>
      <c r="E291" s="48">
        <f>Data!F17*Calculation!$B$6</f>
        <v>0</v>
      </c>
      <c r="F291" s="52">
        <f>SUM(B291:E291)</f>
        <v>1</v>
      </c>
    </row>
    <row r="292" spans="1:6" x14ac:dyDescent="0.25">
      <c r="A292" s="53" t="str">
        <f t="shared" si="61"/>
        <v>Hand pumps</v>
      </c>
      <c r="B292" s="48">
        <f>Data!G17*Calculation!$B$7</f>
        <v>0</v>
      </c>
      <c r="C292" s="48">
        <f>Data!H17*Calculation!$B$7</f>
        <v>0</v>
      </c>
      <c r="D292" s="48">
        <f>Data!I17*Calculation!$B$7</f>
        <v>0</v>
      </c>
      <c r="E292" s="48">
        <f>Data!J17*Calculation!$B$7</f>
        <v>0</v>
      </c>
      <c r="F292" s="52">
        <f>SUM(B292:E292)</f>
        <v>0</v>
      </c>
    </row>
    <row r="293" spans="1:6" x14ac:dyDescent="0.25">
      <c r="A293" s="56" t="str">
        <f t="shared" si="61"/>
        <v xml:space="preserve">Surface water </v>
      </c>
      <c r="B293" s="49"/>
      <c r="C293" s="49"/>
      <c r="D293" s="49"/>
      <c r="E293" s="50"/>
      <c r="F293" s="52"/>
    </row>
    <row r="294" spans="1:6" x14ac:dyDescent="0.25">
      <c r="A294" s="53" t="str">
        <f t="shared" si="61"/>
        <v>Mahi pariyogna</v>
      </c>
      <c r="B294" s="48">
        <f>Data!K17*Calculation!$B$9</f>
        <v>1</v>
      </c>
      <c r="C294" s="48">
        <f>Data!L17*Calculation!$B$9</f>
        <v>0</v>
      </c>
      <c r="D294" s="48">
        <f>Data!M17*Calculation!$B$9</f>
        <v>0</v>
      </c>
      <c r="E294" s="48">
        <f>Data!N17*Calculation!$B$9</f>
        <v>1</v>
      </c>
      <c r="F294" s="52">
        <f>SUM(B294:E294)</f>
        <v>2</v>
      </c>
    </row>
    <row r="295" spans="1:6" x14ac:dyDescent="0.25">
      <c r="A295" s="71" t="str">
        <f t="shared" si="61"/>
        <v>At Water Treatment Plant</v>
      </c>
      <c r="B295" s="72"/>
      <c r="C295" s="72"/>
      <c r="D295" s="72"/>
      <c r="E295" s="73"/>
      <c r="F295" s="52"/>
    </row>
    <row r="296" spans="1:6" x14ac:dyDescent="0.25">
      <c r="A296" s="53" t="str">
        <f t="shared" si="61"/>
        <v>Outlet of WTP</v>
      </c>
      <c r="B296" s="48">
        <f>Data!O17*Calculation!$B$11</f>
        <v>0</v>
      </c>
      <c r="C296" s="48">
        <f>Data!P17*Calculation!$B$11</f>
        <v>0</v>
      </c>
      <c r="D296" s="48">
        <f>Data!Q17*Calculation!$B$11</f>
        <v>0</v>
      </c>
      <c r="E296" s="48">
        <f>Data!R17*Calculation!$B$11</f>
        <v>0</v>
      </c>
      <c r="F296" s="52">
        <f>SUM(B296:E296)</f>
        <v>0</v>
      </c>
    </row>
    <row r="297" spans="1:6" x14ac:dyDescent="0.25">
      <c r="A297" s="71" t="str">
        <f t="shared" si="61"/>
        <v>At Water Distribution System </v>
      </c>
      <c r="B297" s="72"/>
      <c r="C297" s="72"/>
      <c r="D297" s="72"/>
      <c r="E297" s="73"/>
      <c r="F297" s="52"/>
    </row>
    <row r="298" spans="1:6" ht="45" hidden="1" x14ac:dyDescent="0.25">
      <c r="A298" s="67" t="str">
        <f t="shared" si="61"/>
        <v>Inlet of main sump/ Ground level Storage Reservoir/Elevated Service Reservoir</v>
      </c>
      <c r="B298" s="48">
        <f>Data!S17*Calculation!$B$13</f>
        <v>3</v>
      </c>
      <c r="C298" s="48">
        <f>Data!T17*Calculation!$B$13</f>
        <v>3</v>
      </c>
      <c r="D298" s="48">
        <f>Data!U17*Calculation!$B$13</f>
        <v>0</v>
      </c>
      <c r="E298" s="48">
        <f>Data!V17*Calculation!$B$13</f>
        <v>0</v>
      </c>
      <c r="F298" s="52">
        <f>SUM(B298:E298)</f>
        <v>6</v>
      </c>
    </row>
    <row r="299" spans="1:6" x14ac:dyDescent="0.25">
      <c r="A299" s="53" t="str">
        <f t="shared" si="61"/>
        <v>Gagadiya 1 ESR</v>
      </c>
      <c r="B299" s="51">
        <f>B298/3</f>
        <v>1</v>
      </c>
      <c r="C299" s="51">
        <f>C298/3</f>
        <v>1</v>
      </c>
      <c r="D299" s="51">
        <f>D298/3</f>
        <v>0</v>
      </c>
      <c r="E299" s="51">
        <f>E298/3</f>
        <v>0</v>
      </c>
      <c r="F299" s="52">
        <f>SUM(B299:E299)</f>
        <v>2</v>
      </c>
    </row>
    <row r="300" spans="1:6" x14ac:dyDescent="0.25">
      <c r="A300" s="53" t="str">
        <f t="shared" si="61"/>
        <v>Gagadiya 2  ESR</v>
      </c>
      <c r="B300" s="51">
        <f>B298/3</f>
        <v>1</v>
      </c>
      <c r="C300" s="51">
        <f>C298/3</f>
        <v>1</v>
      </c>
      <c r="D300" s="51">
        <f>D298/3</f>
        <v>0</v>
      </c>
      <c r="E300" s="51">
        <f>E298/3</f>
        <v>0</v>
      </c>
      <c r="F300" s="52">
        <f t="shared" ref="F300:F301" si="62">SUM(B300:E300)</f>
        <v>2</v>
      </c>
    </row>
    <row r="301" spans="1:6" x14ac:dyDescent="0.25">
      <c r="A301" s="53" t="str">
        <f t="shared" si="61"/>
        <v>Mangalpara  ESR</v>
      </c>
      <c r="B301" s="51">
        <f>B298/3</f>
        <v>1</v>
      </c>
      <c r="C301" s="51">
        <f>C298/3</f>
        <v>1</v>
      </c>
      <c r="D301" s="51">
        <f>D298/3</f>
        <v>0</v>
      </c>
      <c r="E301" s="51">
        <f>E298/3</f>
        <v>0</v>
      </c>
      <c r="F301" s="52">
        <f t="shared" si="62"/>
        <v>2</v>
      </c>
    </row>
    <row r="302" spans="1:6" x14ac:dyDescent="0.25">
      <c r="A302" s="68" t="str">
        <f t="shared" si="61"/>
        <v>At Consumer End</v>
      </c>
      <c r="B302" s="69"/>
      <c r="C302" s="69"/>
      <c r="D302" s="69"/>
      <c r="E302" s="70"/>
      <c r="F302" s="52"/>
    </row>
    <row r="303" spans="1:6" hidden="1" x14ac:dyDescent="0.25">
      <c r="A303" s="67" t="str">
        <f t="shared" si="61"/>
        <v>Consumer End</v>
      </c>
      <c r="B303" s="48">
        <f>Data!AA17*Calculation!$B$15</f>
        <v>15</v>
      </c>
      <c r="C303" s="48">
        <f>Data!AB17*Calculation!$B$15</f>
        <v>15</v>
      </c>
      <c r="D303" s="48">
        <f>Data!AC17*Calculation!$B$15</f>
        <v>0</v>
      </c>
      <c r="E303" s="48">
        <f>Data!AD17*Calculation!$B$15</f>
        <v>0</v>
      </c>
      <c r="F303" s="52">
        <f>SUM(B303:E303)</f>
        <v>30</v>
      </c>
    </row>
    <row r="304" spans="1:6" x14ac:dyDescent="0.25">
      <c r="A304" s="53" t="str">
        <f t="shared" si="61"/>
        <v>Gagadiya 1 water distribution zone</v>
      </c>
      <c r="B304" s="51">
        <f>B303/3</f>
        <v>5</v>
      </c>
      <c r="C304" s="51">
        <f>C303/3</f>
        <v>5</v>
      </c>
      <c r="D304" s="51">
        <f>D303/3</f>
        <v>0</v>
      </c>
      <c r="E304" s="51">
        <f>E303/3</f>
        <v>0</v>
      </c>
      <c r="F304" s="52">
        <f t="shared" ref="F304:F306" si="63">SUM(B304:E304)</f>
        <v>10</v>
      </c>
    </row>
    <row r="305" spans="1:6" x14ac:dyDescent="0.25">
      <c r="A305" s="53" t="str">
        <f t="shared" si="61"/>
        <v>Gagadiya 2 water distribution zone</v>
      </c>
      <c r="B305" s="51">
        <f>B303/3</f>
        <v>5</v>
      </c>
      <c r="C305" s="51">
        <f>C303/3</f>
        <v>5</v>
      </c>
      <c r="D305" s="51">
        <f>D303/3</f>
        <v>0</v>
      </c>
      <c r="E305" s="51">
        <f>E303/3</f>
        <v>0</v>
      </c>
      <c r="F305" s="52">
        <f t="shared" si="63"/>
        <v>10</v>
      </c>
    </row>
    <row r="306" spans="1:6" x14ac:dyDescent="0.25">
      <c r="A306" s="53" t="str">
        <f t="shared" si="61"/>
        <v>Mangalpara water distribution zone</v>
      </c>
      <c r="B306" s="51">
        <f>B303/3</f>
        <v>5</v>
      </c>
      <c r="C306" s="51">
        <f>C303/3</f>
        <v>5</v>
      </c>
      <c r="D306" s="51">
        <f>D303/3</f>
        <v>0</v>
      </c>
      <c r="E306" s="51">
        <f>E303/3</f>
        <v>0</v>
      </c>
      <c r="F306" s="52">
        <f t="shared" si="63"/>
        <v>10</v>
      </c>
    </row>
    <row r="307" spans="1:6" x14ac:dyDescent="0.25">
      <c r="A307" s="47" t="s">
        <v>50</v>
      </c>
      <c r="B307" s="54">
        <f>SUM(B291,B292,B294,B296,B298,B303)</f>
        <v>19</v>
      </c>
      <c r="C307" s="54">
        <f t="shared" ref="C307:E307" si="64">SUM(C291,C292,C294,C296,C298,C303)</f>
        <v>19</v>
      </c>
      <c r="D307" s="54">
        <f t="shared" si="64"/>
        <v>0</v>
      </c>
      <c r="E307" s="54">
        <f t="shared" si="64"/>
        <v>1</v>
      </c>
      <c r="F307" s="55">
        <f t="shared" ref="F307" si="65">SUM(F291,F292,F294,F296,F298,F303)</f>
        <v>39</v>
      </c>
    </row>
    <row r="309" spans="1:6" ht="15.75" x14ac:dyDescent="0.25">
      <c r="A309" s="64" t="s">
        <v>52</v>
      </c>
      <c r="B309" s="65"/>
      <c r="C309" s="66"/>
      <c r="D309" s="61"/>
      <c r="E309" s="62" t="s">
        <v>53</v>
      </c>
      <c r="F309" s="61">
        <f>Data!A18</f>
        <v>15</v>
      </c>
    </row>
    <row r="310" spans="1:6" ht="30" customHeight="1" x14ac:dyDescent="0.25">
      <c r="A310" s="63"/>
      <c r="B310" s="58" t="s">
        <v>1</v>
      </c>
      <c r="C310" s="58" t="s">
        <v>2</v>
      </c>
      <c r="D310" s="58" t="s">
        <v>3</v>
      </c>
      <c r="E310" s="58" t="s">
        <v>4</v>
      </c>
      <c r="F310" s="213" t="s">
        <v>51</v>
      </c>
    </row>
    <row r="311" spans="1:6" x14ac:dyDescent="0.25">
      <c r="A311" s="68" t="str">
        <f t="shared" ref="A311:A328" si="66">A3</f>
        <v>At source</v>
      </c>
      <c r="B311" s="69"/>
      <c r="C311" s="69"/>
      <c r="D311" s="69"/>
      <c r="E311" s="70"/>
      <c r="F311" s="213"/>
    </row>
    <row r="312" spans="1:6" x14ac:dyDescent="0.25">
      <c r="A312" s="56" t="str">
        <f t="shared" si="66"/>
        <v xml:space="preserve">Ground water </v>
      </c>
      <c r="B312" s="49"/>
      <c r="C312" s="49"/>
      <c r="D312" s="49"/>
      <c r="E312" s="50"/>
      <c r="F312" s="214"/>
    </row>
    <row r="313" spans="1:6" x14ac:dyDescent="0.25">
      <c r="A313" s="53" t="str">
        <f t="shared" si="66"/>
        <v>Bhidbhanjan bore well</v>
      </c>
      <c r="B313" s="48">
        <f>Data!C18*Calculation!$B$6</f>
        <v>0</v>
      </c>
      <c r="C313" s="48">
        <f>Data!D18*Calculation!$B$6</f>
        <v>1</v>
      </c>
      <c r="D313" s="48">
        <f>Data!E18*Calculation!$B$6</f>
        <v>0</v>
      </c>
      <c r="E313" s="48">
        <f>Data!F18*Calculation!$B$6</f>
        <v>0</v>
      </c>
      <c r="F313" s="52">
        <f>SUM(B313:E313)</f>
        <v>1</v>
      </c>
    </row>
    <row r="314" spans="1:6" x14ac:dyDescent="0.25">
      <c r="A314" s="53" t="str">
        <f t="shared" si="66"/>
        <v>Hand pumps</v>
      </c>
      <c r="B314" s="48">
        <f>Data!G18*Calculation!$B$7</f>
        <v>0</v>
      </c>
      <c r="C314" s="48">
        <f>Data!H18*Calculation!$B$7</f>
        <v>0</v>
      </c>
      <c r="D314" s="48">
        <f>Data!I18*Calculation!$B$7</f>
        <v>0</v>
      </c>
      <c r="E314" s="48">
        <f>Data!J18*Calculation!$B$7</f>
        <v>0</v>
      </c>
      <c r="F314" s="52">
        <f>SUM(B314:E314)</f>
        <v>0</v>
      </c>
    </row>
    <row r="315" spans="1:6" x14ac:dyDescent="0.25">
      <c r="A315" s="56" t="str">
        <f t="shared" si="66"/>
        <v xml:space="preserve">Surface water </v>
      </c>
      <c r="B315" s="49"/>
      <c r="C315" s="49"/>
      <c r="D315" s="49"/>
      <c r="E315" s="50"/>
      <c r="F315" s="52"/>
    </row>
    <row r="316" spans="1:6" x14ac:dyDescent="0.25">
      <c r="A316" s="53" t="str">
        <f t="shared" si="66"/>
        <v>Mahi pariyogna</v>
      </c>
      <c r="B316" s="48">
        <f>Data!K18*Calculation!$B$9</f>
        <v>1</v>
      </c>
      <c r="C316" s="48">
        <f>Data!L18*Calculation!$B$9</f>
        <v>0</v>
      </c>
      <c r="D316" s="48">
        <f>Data!M18*Calculation!$B$9</f>
        <v>1</v>
      </c>
      <c r="E316" s="48">
        <f>Data!N18*Calculation!$B$9</f>
        <v>1</v>
      </c>
      <c r="F316" s="52">
        <f>SUM(B316:E316)</f>
        <v>3</v>
      </c>
    </row>
    <row r="317" spans="1:6" x14ac:dyDescent="0.25">
      <c r="A317" s="71" t="str">
        <f t="shared" si="66"/>
        <v>At Water Treatment Plant</v>
      </c>
      <c r="B317" s="72"/>
      <c r="C317" s="72"/>
      <c r="D317" s="72"/>
      <c r="E317" s="73"/>
      <c r="F317" s="52"/>
    </row>
    <row r="318" spans="1:6" x14ac:dyDescent="0.25">
      <c r="A318" s="53" t="str">
        <f t="shared" si="66"/>
        <v>Outlet of WTP</v>
      </c>
      <c r="B318" s="48">
        <f>Data!O18*Calculation!$B$11</f>
        <v>0</v>
      </c>
      <c r="C318" s="48">
        <f>Data!P18*Calculation!$B$11</f>
        <v>0</v>
      </c>
      <c r="D318" s="48">
        <f>Data!Q18*Calculation!$B$11</f>
        <v>0</v>
      </c>
      <c r="E318" s="48">
        <f>Data!R18*Calculation!$B$11</f>
        <v>0</v>
      </c>
      <c r="F318" s="52">
        <f>SUM(B318:E318)</f>
        <v>0</v>
      </c>
    </row>
    <row r="319" spans="1:6" x14ac:dyDescent="0.25">
      <c r="A319" s="71" t="str">
        <f t="shared" si="66"/>
        <v>At Water Distribution System </v>
      </c>
      <c r="B319" s="72"/>
      <c r="C319" s="72"/>
      <c r="D319" s="72"/>
      <c r="E319" s="73"/>
      <c r="F319" s="52"/>
    </row>
    <row r="320" spans="1:6" ht="45" hidden="1" x14ac:dyDescent="0.25">
      <c r="A320" s="67" t="str">
        <f t="shared" si="66"/>
        <v>Inlet of main sump/ Ground level Storage Reservoir/Elevated Service Reservoir</v>
      </c>
      <c r="B320" s="48">
        <f>Data!S18*Calculation!$B$13</f>
        <v>3</v>
      </c>
      <c r="C320" s="48">
        <f>Data!T18*Calculation!$B$13</f>
        <v>3</v>
      </c>
      <c r="D320" s="48">
        <f>Data!U18*Calculation!$B$13</f>
        <v>3</v>
      </c>
      <c r="E320" s="48">
        <f>Data!V18*Calculation!$B$13</f>
        <v>0</v>
      </c>
      <c r="F320" s="52">
        <f>SUM(B320:E320)</f>
        <v>9</v>
      </c>
    </row>
    <row r="321" spans="1:6" x14ac:dyDescent="0.25">
      <c r="A321" s="53" t="str">
        <f t="shared" si="66"/>
        <v>Gagadiya 1 ESR</v>
      </c>
      <c r="B321" s="51">
        <f>B320/3</f>
        <v>1</v>
      </c>
      <c r="C321" s="51">
        <f>C320/3</f>
        <v>1</v>
      </c>
      <c r="D321" s="51">
        <f>D320/3</f>
        <v>1</v>
      </c>
      <c r="E321" s="51">
        <f>E320/3</f>
        <v>0</v>
      </c>
      <c r="F321" s="52">
        <f>SUM(B321:E321)</f>
        <v>3</v>
      </c>
    </row>
    <row r="322" spans="1:6" x14ac:dyDescent="0.25">
      <c r="A322" s="53" t="str">
        <f t="shared" si="66"/>
        <v>Gagadiya 2  ESR</v>
      </c>
      <c r="B322" s="51">
        <f>B320/3</f>
        <v>1</v>
      </c>
      <c r="C322" s="51">
        <f>C320/3</f>
        <v>1</v>
      </c>
      <c r="D322" s="51">
        <f>D320/3</f>
        <v>1</v>
      </c>
      <c r="E322" s="51">
        <f>E320/3</f>
        <v>0</v>
      </c>
      <c r="F322" s="52">
        <f t="shared" ref="F322:F323" si="67">SUM(B322:E322)</f>
        <v>3</v>
      </c>
    </row>
    <row r="323" spans="1:6" x14ac:dyDescent="0.25">
      <c r="A323" s="53" t="str">
        <f t="shared" si="66"/>
        <v>Mangalpara  ESR</v>
      </c>
      <c r="B323" s="51">
        <f>B320/3</f>
        <v>1</v>
      </c>
      <c r="C323" s="51">
        <f>C320/3</f>
        <v>1</v>
      </c>
      <c r="D323" s="51">
        <f>D320/3</f>
        <v>1</v>
      </c>
      <c r="E323" s="51">
        <f>E320/3</f>
        <v>0</v>
      </c>
      <c r="F323" s="52">
        <f t="shared" si="67"/>
        <v>3</v>
      </c>
    </row>
    <row r="324" spans="1:6" x14ac:dyDescent="0.25">
      <c r="A324" s="68" t="str">
        <f t="shared" si="66"/>
        <v>At Consumer End</v>
      </c>
      <c r="B324" s="69"/>
      <c r="C324" s="69"/>
      <c r="D324" s="69"/>
      <c r="E324" s="70"/>
      <c r="F324" s="52"/>
    </row>
    <row r="325" spans="1:6" hidden="1" x14ac:dyDescent="0.25">
      <c r="A325" s="67" t="str">
        <f t="shared" si="66"/>
        <v>Consumer End</v>
      </c>
      <c r="B325" s="48">
        <f>Data!AA18*Calculation!$B$15</f>
        <v>15</v>
      </c>
      <c r="C325" s="48">
        <f>Data!AB18*Calculation!$B$15</f>
        <v>15</v>
      </c>
      <c r="D325" s="48">
        <f>Data!AC18*Calculation!$B$15</f>
        <v>0</v>
      </c>
      <c r="E325" s="48">
        <f>Data!AD18*Calculation!$B$15</f>
        <v>0</v>
      </c>
      <c r="F325" s="52">
        <f>SUM(B325:E325)</f>
        <v>30</v>
      </c>
    </row>
    <row r="326" spans="1:6" x14ac:dyDescent="0.25">
      <c r="A326" s="53" t="str">
        <f t="shared" si="66"/>
        <v>Gagadiya 1 water distribution zone</v>
      </c>
      <c r="B326" s="51">
        <f>B325/3</f>
        <v>5</v>
      </c>
      <c r="C326" s="51">
        <f>C325/3</f>
        <v>5</v>
      </c>
      <c r="D326" s="51">
        <f>D325/3</f>
        <v>0</v>
      </c>
      <c r="E326" s="51">
        <f>E325/3</f>
        <v>0</v>
      </c>
      <c r="F326" s="52">
        <f t="shared" ref="F326:F328" si="68">SUM(B326:E326)</f>
        <v>10</v>
      </c>
    </row>
    <row r="327" spans="1:6" x14ac:dyDescent="0.25">
      <c r="A327" s="53" t="str">
        <f t="shared" si="66"/>
        <v>Gagadiya 2 water distribution zone</v>
      </c>
      <c r="B327" s="51">
        <f>B325/3</f>
        <v>5</v>
      </c>
      <c r="C327" s="51">
        <f>C325/3</f>
        <v>5</v>
      </c>
      <c r="D327" s="51">
        <f>D325/3</f>
        <v>0</v>
      </c>
      <c r="E327" s="51">
        <f>E325/3</f>
        <v>0</v>
      </c>
      <c r="F327" s="52">
        <f t="shared" si="68"/>
        <v>10</v>
      </c>
    </row>
    <row r="328" spans="1:6" x14ac:dyDescent="0.25">
      <c r="A328" s="53" t="str">
        <f t="shared" si="66"/>
        <v>Mangalpara water distribution zone</v>
      </c>
      <c r="B328" s="51">
        <f>B325/3</f>
        <v>5</v>
      </c>
      <c r="C328" s="51">
        <f>C325/3</f>
        <v>5</v>
      </c>
      <c r="D328" s="51">
        <f>D325/3</f>
        <v>0</v>
      </c>
      <c r="E328" s="51">
        <f>E325/3</f>
        <v>0</v>
      </c>
      <c r="F328" s="52">
        <f t="shared" si="68"/>
        <v>10</v>
      </c>
    </row>
    <row r="329" spans="1:6" x14ac:dyDescent="0.25">
      <c r="A329" s="47" t="s">
        <v>50</v>
      </c>
      <c r="B329" s="54">
        <f>SUM(B313,B314,B316,B318,B320,B325)</f>
        <v>19</v>
      </c>
      <c r="C329" s="54">
        <f t="shared" ref="C329:E329" si="69">SUM(C313,C314,C316,C318,C320,C325)</f>
        <v>19</v>
      </c>
      <c r="D329" s="54">
        <f t="shared" si="69"/>
        <v>4</v>
      </c>
      <c r="E329" s="54">
        <f t="shared" si="69"/>
        <v>1</v>
      </c>
      <c r="F329" s="55">
        <f t="shared" ref="F329" si="70">SUM(F313,F314,F316,F318,F320,F325)</f>
        <v>43</v>
      </c>
    </row>
    <row r="331" spans="1:6" ht="15.75" x14ac:dyDescent="0.25">
      <c r="A331" s="64" t="s">
        <v>52</v>
      </c>
      <c r="B331" s="65"/>
      <c r="C331" s="66"/>
      <c r="D331" s="61"/>
      <c r="E331" s="62" t="s">
        <v>53</v>
      </c>
      <c r="F331" s="61">
        <f>Data!A19</f>
        <v>16</v>
      </c>
    </row>
    <row r="332" spans="1:6" ht="30" customHeight="1" x14ac:dyDescent="0.25">
      <c r="A332" s="63"/>
      <c r="B332" s="58" t="s">
        <v>1</v>
      </c>
      <c r="C332" s="58" t="s">
        <v>2</v>
      </c>
      <c r="D332" s="58" t="s">
        <v>3</v>
      </c>
      <c r="E332" s="58" t="s">
        <v>4</v>
      </c>
      <c r="F332" s="213" t="s">
        <v>51</v>
      </c>
    </row>
    <row r="333" spans="1:6" x14ac:dyDescent="0.25">
      <c r="A333" s="68" t="str">
        <f t="shared" ref="A333:A350" si="71">A3</f>
        <v>At source</v>
      </c>
      <c r="B333" s="69"/>
      <c r="C333" s="69"/>
      <c r="D333" s="69"/>
      <c r="E333" s="70"/>
      <c r="F333" s="213"/>
    </row>
    <row r="334" spans="1:6" x14ac:dyDescent="0.25">
      <c r="A334" s="56" t="str">
        <f t="shared" si="71"/>
        <v xml:space="preserve">Ground water </v>
      </c>
      <c r="B334" s="49"/>
      <c r="C334" s="49"/>
      <c r="D334" s="49"/>
      <c r="E334" s="50"/>
      <c r="F334" s="214"/>
    </row>
    <row r="335" spans="1:6" x14ac:dyDescent="0.25">
      <c r="A335" s="53" t="str">
        <f t="shared" si="71"/>
        <v>Bhidbhanjan bore well</v>
      </c>
      <c r="B335" s="48">
        <f>Data!C19*Calculation!$B$6</f>
        <v>0</v>
      </c>
      <c r="C335" s="48">
        <f>Data!D19*Calculation!$B$6</f>
        <v>1</v>
      </c>
      <c r="D335" s="48">
        <f>Data!E19*Calculation!$B$6</f>
        <v>0</v>
      </c>
      <c r="E335" s="48">
        <f>Data!F19*Calculation!$B$6</f>
        <v>0</v>
      </c>
      <c r="F335" s="52">
        <f>SUM(B335:E335)</f>
        <v>1</v>
      </c>
    </row>
    <row r="336" spans="1:6" x14ac:dyDescent="0.25">
      <c r="A336" s="53" t="str">
        <f t="shared" si="71"/>
        <v>Hand pumps</v>
      </c>
      <c r="B336" s="48">
        <f>Data!G19*Calculation!$B$7</f>
        <v>0</v>
      </c>
      <c r="C336" s="48">
        <f>Data!H19*Calculation!$B$7</f>
        <v>0</v>
      </c>
      <c r="D336" s="48">
        <f>Data!I19*Calculation!$B$7</f>
        <v>0</v>
      </c>
      <c r="E336" s="48">
        <f>Data!J19*Calculation!$B$7</f>
        <v>0</v>
      </c>
      <c r="F336" s="52">
        <f>SUM(B336:E336)</f>
        <v>0</v>
      </c>
    </row>
    <row r="337" spans="1:6" x14ac:dyDescent="0.25">
      <c r="A337" s="56" t="str">
        <f t="shared" si="71"/>
        <v xml:space="preserve">Surface water </v>
      </c>
      <c r="B337" s="49"/>
      <c r="C337" s="49"/>
      <c r="D337" s="49"/>
      <c r="E337" s="50"/>
      <c r="F337" s="52"/>
    </row>
    <row r="338" spans="1:6" x14ac:dyDescent="0.25">
      <c r="A338" s="53" t="str">
        <f t="shared" si="71"/>
        <v>Mahi pariyogna</v>
      </c>
      <c r="B338" s="48">
        <f>Data!K19*Calculation!$B$9</f>
        <v>1</v>
      </c>
      <c r="C338" s="48">
        <f>Data!L19*Calculation!$B$9</f>
        <v>0</v>
      </c>
      <c r="D338" s="48">
        <f>Data!M19*Calculation!$B$9</f>
        <v>0</v>
      </c>
      <c r="E338" s="48">
        <f>Data!N19*Calculation!$B$9</f>
        <v>1</v>
      </c>
      <c r="F338" s="52">
        <f>SUM(B338:E338)</f>
        <v>2</v>
      </c>
    </row>
    <row r="339" spans="1:6" x14ac:dyDescent="0.25">
      <c r="A339" s="71" t="str">
        <f t="shared" si="71"/>
        <v>At Water Treatment Plant</v>
      </c>
      <c r="B339" s="72"/>
      <c r="C339" s="72"/>
      <c r="D339" s="72"/>
      <c r="E339" s="73"/>
      <c r="F339" s="52"/>
    </row>
    <row r="340" spans="1:6" x14ac:dyDescent="0.25">
      <c r="A340" s="53" t="str">
        <f t="shared" si="71"/>
        <v>Outlet of WTP</v>
      </c>
      <c r="B340" s="48">
        <f>Data!O19*Calculation!$B$11</f>
        <v>0</v>
      </c>
      <c r="C340" s="48">
        <f>Data!P19*Calculation!$B$11</f>
        <v>0</v>
      </c>
      <c r="D340" s="48">
        <f>Data!Q19*Calculation!$B$11</f>
        <v>0</v>
      </c>
      <c r="E340" s="48">
        <f>Data!R19*Calculation!$B$11</f>
        <v>0</v>
      </c>
      <c r="F340" s="52">
        <f>SUM(B340:E340)</f>
        <v>0</v>
      </c>
    </row>
    <row r="341" spans="1:6" x14ac:dyDescent="0.25">
      <c r="A341" s="71" t="str">
        <f t="shared" si="71"/>
        <v>At Water Distribution System </v>
      </c>
      <c r="B341" s="72"/>
      <c r="C341" s="72"/>
      <c r="D341" s="72"/>
      <c r="E341" s="73"/>
      <c r="F341" s="52"/>
    </row>
    <row r="342" spans="1:6" ht="45" hidden="1" x14ac:dyDescent="0.25">
      <c r="A342" s="67" t="str">
        <f t="shared" si="71"/>
        <v>Inlet of main sump/ Ground level Storage Reservoir/Elevated Service Reservoir</v>
      </c>
      <c r="B342" s="48">
        <f>Data!S19*Calculation!$B$13</f>
        <v>3</v>
      </c>
      <c r="C342" s="48">
        <f>Data!T19*Calculation!$B$13</f>
        <v>3</v>
      </c>
      <c r="D342" s="48">
        <f>Data!U19*Calculation!$B$13</f>
        <v>0</v>
      </c>
      <c r="E342" s="48">
        <f>Data!V19*Calculation!$B$13</f>
        <v>0</v>
      </c>
      <c r="F342" s="52">
        <f>SUM(B342:E342)</f>
        <v>6</v>
      </c>
    </row>
    <row r="343" spans="1:6" x14ac:dyDescent="0.25">
      <c r="A343" s="53" t="str">
        <f t="shared" si="71"/>
        <v>Gagadiya 1 ESR</v>
      </c>
      <c r="B343" s="51">
        <f>B342/3</f>
        <v>1</v>
      </c>
      <c r="C343" s="51">
        <f>C342/3</f>
        <v>1</v>
      </c>
      <c r="D343" s="51">
        <f>D342/3</f>
        <v>0</v>
      </c>
      <c r="E343" s="51">
        <f>E342/3</f>
        <v>0</v>
      </c>
      <c r="F343" s="52">
        <f>SUM(B343:E343)</f>
        <v>2</v>
      </c>
    </row>
    <row r="344" spans="1:6" x14ac:dyDescent="0.25">
      <c r="A344" s="53" t="str">
        <f t="shared" si="71"/>
        <v>Gagadiya 2  ESR</v>
      </c>
      <c r="B344" s="51">
        <f>B342/3</f>
        <v>1</v>
      </c>
      <c r="C344" s="51">
        <f>C342/3</f>
        <v>1</v>
      </c>
      <c r="D344" s="51">
        <f>D342/3</f>
        <v>0</v>
      </c>
      <c r="E344" s="51">
        <f>E342/3</f>
        <v>0</v>
      </c>
      <c r="F344" s="52">
        <f t="shared" ref="F344:F345" si="72">SUM(B344:E344)</f>
        <v>2</v>
      </c>
    </row>
    <row r="345" spans="1:6" x14ac:dyDescent="0.25">
      <c r="A345" s="53" t="str">
        <f t="shared" si="71"/>
        <v>Mangalpara  ESR</v>
      </c>
      <c r="B345" s="51">
        <f>B342/3</f>
        <v>1</v>
      </c>
      <c r="C345" s="51">
        <f>C342/3</f>
        <v>1</v>
      </c>
      <c r="D345" s="51">
        <f>D342/3</f>
        <v>0</v>
      </c>
      <c r="E345" s="51">
        <f>E342/3</f>
        <v>0</v>
      </c>
      <c r="F345" s="52">
        <f t="shared" si="72"/>
        <v>2</v>
      </c>
    </row>
    <row r="346" spans="1:6" x14ac:dyDescent="0.25">
      <c r="A346" s="68" t="str">
        <f t="shared" si="71"/>
        <v>At Consumer End</v>
      </c>
      <c r="B346" s="69"/>
      <c r="C346" s="69"/>
      <c r="D346" s="69"/>
      <c r="E346" s="70"/>
      <c r="F346" s="52"/>
    </row>
    <row r="347" spans="1:6" hidden="1" x14ac:dyDescent="0.25">
      <c r="A347" s="67" t="str">
        <f t="shared" si="71"/>
        <v>Consumer End</v>
      </c>
      <c r="B347" s="48">
        <f>Data!AA19*Calculation!$B$15</f>
        <v>15</v>
      </c>
      <c r="C347" s="48">
        <f>Data!AB19*Calculation!$B$15</f>
        <v>15</v>
      </c>
      <c r="D347" s="48">
        <f>Data!AC19*Calculation!$B$15</f>
        <v>0</v>
      </c>
      <c r="E347" s="48">
        <f>Data!AD19*Calculation!$B$15</f>
        <v>0</v>
      </c>
      <c r="F347" s="52">
        <f>SUM(B347:E347)</f>
        <v>30</v>
      </c>
    </row>
    <row r="348" spans="1:6" x14ac:dyDescent="0.25">
      <c r="A348" s="53" t="str">
        <f t="shared" si="71"/>
        <v>Gagadiya 1 water distribution zone</v>
      </c>
      <c r="B348" s="51">
        <f>B347/3</f>
        <v>5</v>
      </c>
      <c r="C348" s="51">
        <f>C347/3</f>
        <v>5</v>
      </c>
      <c r="D348" s="51">
        <f>D347/3</f>
        <v>0</v>
      </c>
      <c r="E348" s="51">
        <f>E347/3</f>
        <v>0</v>
      </c>
      <c r="F348" s="52">
        <f t="shared" ref="F348:F350" si="73">SUM(B348:E348)</f>
        <v>10</v>
      </c>
    </row>
    <row r="349" spans="1:6" x14ac:dyDescent="0.25">
      <c r="A349" s="53" t="str">
        <f t="shared" si="71"/>
        <v>Gagadiya 2 water distribution zone</v>
      </c>
      <c r="B349" s="51">
        <f>B347/3</f>
        <v>5</v>
      </c>
      <c r="C349" s="51">
        <f>C347/3</f>
        <v>5</v>
      </c>
      <c r="D349" s="51">
        <f>D347/3</f>
        <v>0</v>
      </c>
      <c r="E349" s="51">
        <f>E347/3</f>
        <v>0</v>
      </c>
      <c r="F349" s="52">
        <f t="shared" si="73"/>
        <v>10</v>
      </c>
    </row>
    <row r="350" spans="1:6" x14ac:dyDescent="0.25">
      <c r="A350" s="53" t="str">
        <f t="shared" si="71"/>
        <v>Mangalpara water distribution zone</v>
      </c>
      <c r="B350" s="51">
        <f>B347/3</f>
        <v>5</v>
      </c>
      <c r="C350" s="51">
        <f>C347/3</f>
        <v>5</v>
      </c>
      <c r="D350" s="51">
        <f>D347/3</f>
        <v>0</v>
      </c>
      <c r="E350" s="51">
        <f>E347/3</f>
        <v>0</v>
      </c>
      <c r="F350" s="52">
        <f t="shared" si="73"/>
        <v>10</v>
      </c>
    </row>
    <row r="351" spans="1:6" x14ac:dyDescent="0.25">
      <c r="A351" s="47" t="s">
        <v>50</v>
      </c>
      <c r="B351" s="54">
        <f>SUM(B335,B336,B338,B340,B342,B347)</f>
        <v>19</v>
      </c>
      <c r="C351" s="54">
        <f t="shared" ref="C351:E351" si="74">SUM(C335,C336,C338,C340,C342,C347)</f>
        <v>19</v>
      </c>
      <c r="D351" s="54">
        <f t="shared" si="74"/>
        <v>0</v>
      </c>
      <c r="E351" s="54">
        <f t="shared" si="74"/>
        <v>1</v>
      </c>
      <c r="F351" s="55">
        <f t="shared" ref="F351" si="75">SUM(F335,F336,F338,F340,F342,F347)</f>
        <v>39</v>
      </c>
    </row>
    <row r="353" spans="1:6" ht="15.75" x14ac:dyDescent="0.25">
      <c r="A353" s="64" t="s">
        <v>52</v>
      </c>
      <c r="B353" s="65"/>
      <c r="C353" s="66"/>
      <c r="D353" s="61"/>
      <c r="E353" s="62" t="s">
        <v>53</v>
      </c>
      <c r="F353" s="61">
        <f>Data!A20</f>
        <v>17</v>
      </c>
    </row>
    <row r="354" spans="1:6" ht="30" customHeight="1" x14ac:dyDescent="0.25">
      <c r="A354" s="63"/>
      <c r="B354" s="58" t="s">
        <v>1</v>
      </c>
      <c r="C354" s="58" t="s">
        <v>2</v>
      </c>
      <c r="D354" s="58" t="s">
        <v>3</v>
      </c>
      <c r="E354" s="58" t="s">
        <v>4</v>
      </c>
      <c r="F354" s="213" t="s">
        <v>51</v>
      </c>
    </row>
    <row r="355" spans="1:6" x14ac:dyDescent="0.25">
      <c r="A355" s="68" t="str">
        <f t="shared" ref="A355:A372" si="76">A3</f>
        <v>At source</v>
      </c>
      <c r="B355" s="69"/>
      <c r="C355" s="69"/>
      <c r="D355" s="69"/>
      <c r="E355" s="70"/>
      <c r="F355" s="213"/>
    </row>
    <row r="356" spans="1:6" x14ac:dyDescent="0.25">
      <c r="A356" s="56" t="str">
        <f t="shared" si="76"/>
        <v xml:space="preserve">Ground water </v>
      </c>
      <c r="B356" s="49"/>
      <c r="C356" s="49"/>
      <c r="D356" s="49"/>
      <c r="E356" s="50"/>
      <c r="F356" s="214"/>
    </row>
    <row r="357" spans="1:6" x14ac:dyDescent="0.25">
      <c r="A357" s="53" t="str">
        <f t="shared" si="76"/>
        <v>Bhidbhanjan bore well</v>
      </c>
      <c r="B357" s="48">
        <f>Data!C20*Calculation!$B$6</f>
        <v>0</v>
      </c>
      <c r="C357" s="48">
        <f>Data!D20*Calculation!$B$6</f>
        <v>1</v>
      </c>
      <c r="D357" s="48">
        <f>Data!E20*Calculation!$B$6</f>
        <v>0</v>
      </c>
      <c r="E357" s="48">
        <f>Data!F20*Calculation!$B$6</f>
        <v>0</v>
      </c>
      <c r="F357" s="52">
        <f>SUM(B357:E357)</f>
        <v>1</v>
      </c>
    </row>
    <row r="358" spans="1:6" x14ac:dyDescent="0.25">
      <c r="A358" s="53" t="str">
        <f t="shared" si="76"/>
        <v>Hand pumps</v>
      </c>
      <c r="B358" s="48">
        <f>Data!G20*Calculation!$B$7</f>
        <v>0</v>
      </c>
      <c r="C358" s="48">
        <f>Data!H20*Calculation!$B$7</f>
        <v>0</v>
      </c>
      <c r="D358" s="48">
        <f>Data!I20*Calculation!$B$7</f>
        <v>0</v>
      </c>
      <c r="E358" s="48">
        <f>Data!J20*Calculation!$B$7</f>
        <v>0</v>
      </c>
      <c r="F358" s="52">
        <f>SUM(B358:E358)</f>
        <v>0</v>
      </c>
    </row>
    <row r="359" spans="1:6" x14ac:dyDescent="0.25">
      <c r="A359" s="56" t="str">
        <f t="shared" si="76"/>
        <v xml:space="preserve">Surface water </v>
      </c>
      <c r="B359" s="49"/>
      <c r="C359" s="49"/>
      <c r="D359" s="49"/>
      <c r="E359" s="50"/>
      <c r="F359" s="52"/>
    </row>
    <row r="360" spans="1:6" x14ac:dyDescent="0.25">
      <c r="A360" s="53" t="str">
        <f t="shared" si="76"/>
        <v>Mahi pariyogna</v>
      </c>
      <c r="B360" s="48">
        <f>Data!K20*Calculation!$B$9</f>
        <v>1</v>
      </c>
      <c r="C360" s="48">
        <f>Data!L20*Calculation!$B$9</f>
        <v>0</v>
      </c>
      <c r="D360" s="48">
        <f>Data!M20*Calculation!$B$9</f>
        <v>0</v>
      </c>
      <c r="E360" s="48">
        <f>Data!N20*Calculation!$B$9</f>
        <v>1</v>
      </c>
      <c r="F360" s="52">
        <f>SUM(B360:E360)</f>
        <v>2</v>
      </c>
    </row>
    <row r="361" spans="1:6" x14ac:dyDescent="0.25">
      <c r="A361" s="71" t="str">
        <f t="shared" si="76"/>
        <v>At Water Treatment Plant</v>
      </c>
      <c r="B361" s="72"/>
      <c r="C361" s="72"/>
      <c r="D361" s="72"/>
      <c r="E361" s="73"/>
      <c r="F361" s="52"/>
    </row>
    <row r="362" spans="1:6" x14ac:dyDescent="0.25">
      <c r="A362" s="53" t="str">
        <f t="shared" si="76"/>
        <v>Outlet of WTP</v>
      </c>
      <c r="B362" s="48">
        <f>Data!O20*Calculation!$B$11</f>
        <v>0</v>
      </c>
      <c r="C362" s="48">
        <f>Data!P20*Calculation!$B$11</f>
        <v>0</v>
      </c>
      <c r="D362" s="48">
        <f>Data!Q20*Calculation!$B$11</f>
        <v>0</v>
      </c>
      <c r="E362" s="48">
        <f>Data!R20*Calculation!$B$11</f>
        <v>0</v>
      </c>
      <c r="F362" s="52">
        <f>SUM(B362:E362)</f>
        <v>0</v>
      </c>
    </row>
    <row r="363" spans="1:6" x14ac:dyDescent="0.25">
      <c r="A363" s="71" t="str">
        <f t="shared" si="76"/>
        <v>At Water Distribution System </v>
      </c>
      <c r="B363" s="72"/>
      <c r="C363" s="72"/>
      <c r="D363" s="72"/>
      <c r="E363" s="73"/>
      <c r="F363" s="52"/>
    </row>
    <row r="364" spans="1:6" ht="45" hidden="1" x14ac:dyDescent="0.25">
      <c r="A364" s="67" t="str">
        <f t="shared" si="76"/>
        <v>Inlet of main sump/ Ground level Storage Reservoir/Elevated Service Reservoir</v>
      </c>
      <c r="B364" s="48">
        <f>Data!S20*Calculation!$B$13</f>
        <v>3</v>
      </c>
      <c r="C364" s="48">
        <f>Data!T20*Calculation!$B$13</f>
        <v>3</v>
      </c>
      <c r="D364" s="48">
        <f>Data!U20*Calculation!$B$13</f>
        <v>0</v>
      </c>
      <c r="E364" s="48">
        <f>Data!V20*Calculation!$B$13</f>
        <v>0</v>
      </c>
      <c r="F364" s="52">
        <f>SUM(B364:E364)</f>
        <v>6</v>
      </c>
    </row>
    <row r="365" spans="1:6" x14ac:dyDescent="0.25">
      <c r="A365" s="53" t="str">
        <f t="shared" si="76"/>
        <v>Gagadiya 1 ESR</v>
      </c>
      <c r="B365" s="51">
        <f>B364/3</f>
        <v>1</v>
      </c>
      <c r="C365" s="51">
        <f>C364/3</f>
        <v>1</v>
      </c>
      <c r="D365" s="51">
        <f>D364/3</f>
        <v>0</v>
      </c>
      <c r="E365" s="51">
        <f>E364/3</f>
        <v>0</v>
      </c>
      <c r="F365" s="52">
        <f>SUM(B365:E365)</f>
        <v>2</v>
      </c>
    </row>
    <row r="366" spans="1:6" x14ac:dyDescent="0.25">
      <c r="A366" s="53" t="str">
        <f t="shared" si="76"/>
        <v>Gagadiya 2  ESR</v>
      </c>
      <c r="B366" s="51">
        <f>B364/3</f>
        <v>1</v>
      </c>
      <c r="C366" s="51">
        <f>C364/3</f>
        <v>1</v>
      </c>
      <c r="D366" s="51">
        <f>D364/3</f>
        <v>0</v>
      </c>
      <c r="E366" s="51">
        <f>E364/3</f>
        <v>0</v>
      </c>
      <c r="F366" s="52">
        <f t="shared" ref="F366:F367" si="77">SUM(B366:E366)</f>
        <v>2</v>
      </c>
    </row>
    <row r="367" spans="1:6" x14ac:dyDescent="0.25">
      <c r="A367" s="53" t="str">
        <f t="shared" si="76"/>
        <v>Mangalpara  ESR</v>
      </c>
      <c r="B367" s="51">
        <f>B364/3</f>
        <v>1</v>
      </c>
      <c r="C367" s="51">
        <f>C364/3</f>
        <v>1</v>
      </c>
      <c r="D367" s="51">
        <f>D364/3</f>
        <v>0</v>
      </c>
      <c r="E367" s="51">
        <f>E364/3</f>
        <v>0</v>
      </c>
      <c r="F367" s="52">
        <f t="shared" si="77"/>
        <v>2</v>
      </c>
    </row>
    <row r="368" spans="1:6" x14ac:dyDescent="0.25">
      <c r="A368" s="68" t="str">
        <f t="shared" si="76"/>
        <v>At Consumer End</v>
      </c>
      <c r="B368" s="69"/>
      <c r="C368" s="69"/>
      <c r="D368" s="69"/>
      <c r="E368" s="70"/>
      <c r="F368" s="52"/>
    </row>
    <row r="369" spans="1:6" hidden="1" x14ac:dyDescent="0.25">
      <c r="A369" s="67" t="str">
        <f t="shared" si="76"/>
        <v>Consumer End</v>
      </c>
      <c r="B369" s="48">
        <f>Data!AA20*Calculation!$B$15</f>
        <v>15</v>
      </c>
      <c r="C369" s="48">
        <f>Data!AB20*Calculation!$B$15</f>
        <v>15</v>
      </c>
      <c r="D369" s="48">
        <f>Data!AC20*Calculation!$B$15</f>
        <v>0</v>
      </c>
      <c r="E369" s="48">
        <f>Data!AD20*Calculation!$B$15</f>
        <v>0</v>
      </c>
      <c r="F369" s="52">
        <f>SUM(B369:E369)</f>
        <v>30</v>
      </c>
    </row>
    <row r="370" spans="1:6" x14ac:dyDescent="0.25">
      <c r="A370" s="53" t="str">
        <f t="shared" si="76"/>
        <v>Gagadiya 1 water distribution zone</v>
      </c>
      <c r="B370" s="51">
        <f>B369/3</f>
        <v>5</v>
      </c>
      <c r="C370" s="51">
        <f>C369/3</f>
        <v>5</v>
      </c>
      <c r="D370" s="51">
        <f>D369/3</f>
        <v>0</v>
      </c>
      <c r="E370" s="51">
        <f>E369/3</f>
        <v>0</v>
      </c>
      <c r="F370" s="52">
        <f t="shared" ref="F370:F372" si="78">SUM(B370:E370)</f>
        <v>10</v>
      </c>
    </row>
    <row r="371" spans="1:6" x14ac:dyDescent="0.25">
      <c r="A371" s="53" t="str">
        <f t="shared" si="76"/>
        <v>Gagadiya 2 water distribution zone</v>
      </c>
      <c r="B371" s="51">
        <f>B369/3</f>
        <v>5</v>
      </c>
      <c r="C371" s="51">
        <f>C369/3</f>
        <v>5</v>
      </c>
      <c r="D371" s="51">
        <f>D369/3</f>
        <v>0</v>
      </c>
      <c r="E371" s="51">
        <f>E369/3</f>
        <v>0</v>
      </c>
      <c r="F371" s="52">
        <f t="shared" si="78"/>
        <v>10</v>
      </c>
    </row>
    <row r="372" spans="1:6" x14ac:dyDescent="0.25">
      <c r="A372" s="53" t="str">
        <f t="shared" si="76"/>
        <v>Mangalpara water distribution zone</v>
      </c>
      <c r="B372" s="51">
        <f>B369/3</f>
        <v>5</v>
      </c>
      <c r="C372" s="51">
        <f>C369/3</f>
        <v>5</v>
      </c>
      <c r="D372" s="51">
        <f>D369/3</f>
        <v>0</v>
      </c>
      <c r="E372" s="51">
        <f>E369/3</f>
        <v>0</v>
      </c>
      <c r="F372" s="52">
        <f t="shared" si="78"/>
        <v>10</v>
      </c>
    </row>
    <row r="373" spans="1:6" x14ac:dyDescent="0.25">
      <c r="A373" s="47" t="s">
        <v>50</v>
      </c>
      <c r="B373" s="54">
        <f>SUM(B357,B358,B360,B362,B364,B369)</f>
        <v>19</v>
      </c>
      <c r="C373" s="54">
        <f t="shared" ref="C373:E373" si="79">SUM(C357,C358,C360,C362,C364,C369)</f>
        <v>19</v>
      </c>
      <c r="D373" s="54">
        <f t="shared" si="79"/>
        <v>0</v>
      </c>
      <c r="E373" s="54">
        <f t="shared" si="79"/>
        <v>1</v>
      </c>
      <c r="F373" s="55">
        <f t="shared" ref="F373" si="80">SUM(F357,F358,F360,F362,F364,F369)</f>
        <v>39</v>
      </c>
    </row>
    <row r="375" spans="1:6" ht="15.75" x14ac:dyDescent="0.25">
      <c r="A375" s="64" t="s">
        <v>52</v>
      </c>
      <c r="B375" s="65"/>
      <c r="C375" s="66"/>
      <c r="D375" s="61"/>
      <c r="E375" s="62" t="s">
        <v>53</v>
      </c>
      <c r="F375" s="61">
        <f>Data!A21</f>
        <v>18</v>
      </c>
    </row>
    <row r="376" spans="1:6" ht="30" customHeight="1" x14ac:dyDescent="0.25">
      <c r="A376" s="63"/>
      <c r="B376" s="58" t="s">
        <v>1</v>
      </c>
      <c r="C376" s="58" t="s">
        <v>2</v>
      </c>
      <c r="D376" s="58" t="s">
        <v>3</v>
      </c>
      <c r="E376" s="58" t="s">
        <v>4</v>
      </c>
      <c r="F376" s="213" t="s">
        <v>51</v>
      </c>
    </row>
    <row r="377" spans="1:6" x14ac:dyDescent="0.25">
      <c r="A377" s="68" t="str">
        <f t="shared" ref="A377:A394" si="81">A3</f>
        <v>At source</v>
      </c>
      <c r="B377" s="69"/>
      <c r="C377" s="69"/>
      <c r="D377" s="69"/>
      <c r="E377" s="70"/>
      <c r="F377" s="213"/>
    </row>
    <row r="378" spans="1:6" x14ac:dyDescent="0.25">
      <c r="A378" s="56" t="str">
        <f t="shared" si="81"/>
        <v xml:space="preserve">Ground water </v>
      </c>
      <c r="B378" s="49"/>
      <c r="C378" s="49"/>
      <c r="D378" s="49"/>
      <c r="E378" s="50"/>
      <c r="F378" s="214"/>
    </row>
    <row r="379" spans="1:6" x14ac:dyDescent="0.25">
      <c r="A379" s="53" t="str">
        <f t="shared" si="81"/>
        <v>Bhidbhanjan bore well</v>
      </c>
      <c r="B379" s="48">
        <f>Data!C21*Calculation!$B$6</f>
        <v>0</v>
      </c>
      <c r="C379" s="48">
        <f>Data!D21*Calculation!$B$6</f>
        <v>1</v>
      </c>
      <c r="D379" s="48">
        <f>Data!E21*Calculation!$B$6</f>
        <v>0</v>
      </c>
      <c r="E379" s="48">
        <f>Data!F21*Calculation!$B$6</f>
        <v>0</v>
      </c>
      <c r="F379" s="52">
        <f>SUM(B379:E379)</f>
        <v>1</v>
      </c>
    </row>
    <row r="380" spans="1:6" x14ac:dyDescent="0.25">
      <c r="A380" s="53" t="str">
        <f t="shared" si="81"/>
        <v>Hand pumps</v>
      </c>
      <c r="B380" s="48">
        <f>Data!G21*Calculation!$B$7</f>
        <v>0</v>
      </c>
      <c r="C380" s="48">
        <f>Data!H21*Calculation!$B$7</f>
        <v>0</v>
      </c>
      <c r="D380" s="48">
        <f>Data!I21*Calculation!$B$7</f>
        <v>0</v>
      </c>
      <c r="E380" s="48">
        <f>Data!J21*Calculation!$B$7</f>
        <v>0</v>
      </c>
      <c r="F380" s="52">
        <f>SUM(B380:E380)</f>
        <v>0</v>
      </c>
    </row>
    <row r="381" spans="1:6" x14ac:dyDescent="0.25">
      <c r="A381" s="56" t="str">
        <f t="shared" si="81"/>
        <v xml:space="preserve">Surface water </v>
      </c>
      <c r="B381" s="49"/>
      <c r="C381" s="49"/>
      <c r="D381" s="49"/>
      <c r="E381" s="50"/>
      <c r="F381" s="52"/>
    </row>
    <row r="382" spans="1:6" x14ac:dyDescent="0.25">
      <c r="A382" s="53" t="str">
        <f t="shared" si="81"/>
        <v>Mahi pariyogna</v>
      </c>
      <c r="B382" s="48">
        <f>Data!K21*Calculation!$B$9</f>
        <v>1</v>
      </c>
      <c r="C382" s="48">
        <f>Data!L21*Calculation!$B$9</f>
        <v>0</v>
      </c>
      <c r="D382" s="48">
        <f>Data!M21*Calculation!$B$9</f>
        <v>0</v>
      </c>
      <c r="E382" s="48">
        <f>Data!N21*Calculation!$B$9</f>
        <v>1</v>
      </c>
      <c r="F382" s="52">
        <f>SUM(B382:E382)</f>
        <v>2</v>
      </c>
    </row>
    <row r="383" spans="1:6" x14ac:dyDescent="0.25">
      <c r="A383" s="71" t="str">
        <f t="shared" si="81"/>
        <v>At Water Treatment Plant</v>
      </c>
      <c r="B383" s="72"/>
      <c r="C383" s="72"/>
      <c r="D383" s="72"/>
      <c r="E383" s="73"/>
      <c r="F383" s="52"/>
    </row>
    <row r="384" spans="1:6" x14ac:dyDescent="0.25">
      <c r="A384" s="53" t="str">
        <f t="shared" si="81"/>
        <v>Outlet of WTP</v>
      </c>
      <c r="B384" s="48">
        <f>Data!O21*Calculation!$B$11</f>
        <v>0</v>
      </c>
      <c r="C384" s="48">
        <f>Data!P21*Calculation!$B$11</f>
        <v>0</v>
      </c>
      <c r="D384" s="48">
        <f>Data!Q21*Calculation!$B$11</f>
        <v>0</v>
      </c>
      <c r="E384" s="48">
        <f>Data!R21*Calculation!$B$11</f>
        <v>0</v>
      </c>
      <c r="F384" s="52">
        <f>SUM(B384:E384)</f>
        <v>0</v>
      </c>
    </row>
    <row r="385" spans="1:6" x14ac:dyDescent="0.25">
      <c r="A385" s="71" t="str">
        <f t="shared" si="81"/>
        <v>At Water Distribution System </v>
      </c>
      <c r="B385" s="72"/>
      <c r="C385" s="72"/>
      <c r="D385" s="72"/>
      <c r="E385" s="73"/>
      <c r="F385" s="52"/>
    </row>
    <row r="386" spans="1:6" ht="45" hidden="1" x14ac:dyDescent="0.25">
      <c r="A386" s="67" t="str">
        <f t="shared" si="81"/>
        <v>Inlet of main sump/ Ground level Storage Reservoir/Elevated Service Reservoir</v>
      </c>
      <c r="B386" s="48">
        <f>Data!S21*Calculation!$B$13</f>
        <v>3</v>
      </c>
      <c r="C386" s="48">
        <f>Data!T21*Calculation!$B$13</f>
        <v>3</v>
      </c>
      <c r="D386" s="48">
        <f>Data!U21*Calculation!$B$13</f>
        <v>0</v>
      </c>
      <c r="E386" s="48">
        <f>Data!V21*Calculation!$B$13</f>
        <v>0</v>
      </c>
      <c r="F386" s="52">
        <f>SUM(B386:E386)</f>
        <v>6</v>
      </c>
    </row>
    <row r="387" spans="1:6" x14ac:dyDescent="0.25">
      <c r="A387" s="53" t="str">
        <f t="shared" si="81"/>
        <v>Gagadiya 1 ESR</v>
      </c>
      <c r="B387" s="51">
        <f>B386/3</f>
        <v>1</v>
      </c>
      <c r="C387" s="51">
        <f>C386/3</f>
        <v>1</v>
      </c>
      <c r="D387" s="51">
        <f>D386/3</f>
        <v>0</v>
      </c>
      <c r="E387" s="51">
        <f>E386/3</f>
        <v>0</v>
      </c>
      <c r="F387" s="52">
        <f>SUM(B387:E387)</f>
        <v>2</v>
      </c>
    </row>
    <row r="388" spans="1:6" x14ac:dyDescent="0.25">
      <c r="A388" s="53" t="str">
        <f t="shared" si="81"/>
        <v>Gagadiya 2  ESR</v>
      </c>
      <c r="B388" s="51">
        <f>B386/3</f>
        <v>1</v>
      </c>
      <c r="C388" s="51">
        <f>C386/3</f>
        <v>1</v>
      </c>
      <c r="D388" s="51">
        <f>D386/3</f>
        <v>0</v>
      </c>
      <c r="E388" s="51">
        <f>E386/3</f>
        <v>0</v>
      </c>
      <c r="F388" s="52">
        <f t="shared" ref="F388:F389" si="82">SUM(B388:E388)</f>
        <v>2</v>
      </c>
    </row>
    <row r="389" spans="1:6" x14ac:dyDescent="0.25">
      <c r="A389" s="53" t="str">
        <f t="shared" si="81"/>
        <v>Mangalpara  ESR</v>
      </c>
      <c r="B389" s="51">
        <f>B386/3</f>
        <v>1</v>
      </c>
      <c r="C389" s="51">
        <f>C386/3</f>
        <v>1</v>
      </c>
      <c r="D389" s="51">
        <f>D386/3</f>
        <v>0</v>
      </c>
      <c r="E389" s="51">
        <f>E386/3</f>
        <v>0</v>
      </c>
      <c r="F389" s="52">
        <f t="shared" si="82"/>
        <v>2</v>
      </c>
    </row>
    <row r="390" spans="1:6" x14ac:dyDescent="0.25">
      <c r="A390" s="68" t="str">
        <f t="shared" si="81"/>
        <v>At Consumer End</v>
      </c>
      <c r="B390" s="69"/>
      <c r="C390" s="69"/>
      <c r="D390" s="69"/>
      <c r="E390" s="70"/>
      <c r="F390" s="52"/>
    </row>
    <row r="391" spans="1:6" hidden="1" x14ac:dyDescent="0.25">
      <c r="A391" s="67" t="str">
        <f t="shared" si="81"/>
        <v>Consumer End</v>
      </c>
      <c r="B391" s="48">
        <f>Data!AA21*Calculation!$B$15</f>
        <v>15</v>
      </c>
      <c r="C391" s="48">
        <f>Data!AB21*Calculation!$B$15</f>
        <v>15</v>
      </c>
      <c r="D391" s="48">
        <f>Data!AC21*Calculation!$B$15</f>
        <v>0</v>
      </c>
      <c r="E391" s="48">
        <f>Data!AD21*Calculation!$B$15</f>
        <v>0</v>
      </c>
      <c r="F391" s="52">
        <f>SUM(B391:E391)</f>
        <v>30</v>
      </c>
    </row>
    <row r="392" spans="1:6" x14ac:dyDescent="0.25">
      <c r="A392" s="53" t="str">
        <f t="shared" si="81"/>
        <v>Gagadiya 1 water distribution zone</v>
      </c>
      <c r="B392" s="51">
        <f>B391/3</f>
        <v>5</v>
      </c>
      <c r="C392" s="51">
        <f>C391/3</f>
        <v>5</v>
      </c>
      <c r="D392" s="51">
        <f>D391/3</f>
        <v>0</v>
      </c>
      <c r="E392" s="51">
        <f>E391/3</f>
        <v>0</v>
      </c>
      <c r="F392" s="52">
        <f t="shared" ref="F392:F394" si="83">SUM(B392:E392)</f>
        <v>10</v>
      </c>
    </row>
    <row r="393" spans="1:6" x14ac:dyDescent="0.25">
      <c r="A393" s="53" t="str">
        <f t="shared" si="81"/>
        <v>Gagadiya 2 water distribution zone</v>
      </c>
      <c r="B393" s="51">
        <f>B391/3</f>
        <v>5</v>
      </c>
      <c r="C393" s="51">
        <f>C391/3</f>
        <v>5</v>
      </c>
      <c r="D393" s="51">
        <f>D391/3</f>
        <v>0</v>
      </c>
      <c r="E393" s="51">
        <f>E391/3</f>
        <v>0</v>
      </c>
      <c r="F393" s="52">
        <f t="shared" si="83"/>
        <v>10</v>
      </c>
    </row>
    <row r="394" spans="1:6" x14ac:dyDescent="0.25">
      <c r="A394" s="53" t="str">
        <f t="shared" si="81"/>
        <v>Mangalpara water distribution zone</v>
      </c>
      <c r="B394" s="51">
        <f>B391/3</f>
        <v>5</v>
      </c>
      <c r="C394" s="51">
        <f>C391/3</f>
        <v>5</v>
      </c>
      <c r="D394" s="51">
        <f>D391/3</f>
        <v>0</v>
      </c>
      <c r="E394" s="51">
        <f>E391/3</f>
        <v>0</v>
      </c>
      <c r="F394" s="52">
        <f t="shared" si="83"/>
        <v>10</v>
      </c>
    </row>
    <row r="395" spans="1:6" x14ac:dyDescent="0.25">
      <c r="A395" s="47" t="s">
        <v>50</v>
      </c>
      <c r="B395" s="54">
        <f>SUM(B379,B380,B382,B384,B386,B391)</f>
        <v>19</v>
      </c>
      <c r="C395" s="54">
        <f t="shared" ref="C395:E395" si="84">SUM(C379,C380,C382,C384,C386,C391)</f>
        <v>19</v>
      </c>
      <c r="D395" s="54">
        <f t="shared" si="84"/>
        <v>0</v>
      </c>
      <c r="E395" s="54">
        <f t="shared" si="84"/>
        <v>1</v>
      </c>
      <c r="F395" s="55">
        <f t="shared" ref="F395" si="85">SUM(F379,F380,F382,F384,F386,F391)</f>
        <v>39</v>
      </c>
    </row>
    <row r="397" spans="1:6" ht="15.75" x14ac:dyDescent="0.25">
      <c r="A397" s="64" t="s">
        <v>52</v>
      </c>
      <c r="B397" s="65"/>
      <c r="C397" s="66"/>
      <c r="D397" s="61"/>
      <c r="E397" s="62" t="s">
        <v>53</v>
      </c>
      <c r="F397" s="61">
        <f>Data!A22</f>
        <v>19</v>
      </c>
    </row>
    <row r="398" spans="1:6" ht="30" customHeight="1" x14ac:dyDescent="0.25">
      <c r="A398" s="63"/>
      <c r="B398" s="58" t="s">
        <v>1</v>
      </c>
      <c r="C398" s="58" t="s">
        <v>2</v>
      </c>
      <c r="D398" s="58" t="s">
        <v>3</v>
      </c>
      <c r="E398" s="58" t="s">
        <v>4</v>
      </c>
      <c r="F398" s="213" t="s">
        <v>51</v>
      </c>
    </row>
    <row r="399" spans="1:6" x14ac:dyDescent="0.25">
      <c r="A399" s="68" t="str">
        <f t="shared" ref="A399:A416" si="86">A3</f>
        <v>At source</v>
      </c>
      <c r="B399" s="69"/>
      <c r="C399" s="69"/>
      <c r="D399" s="69"/>
      <c r="E399" s="70"/>
      <c r="F399" s="213"/>
    </row>
    <row r="400" spans="1:6" x14ac:dyDescent="0.25">
      <c r="A400" s="56" t="str">
        <f t="shared" si="86"/>
        <v xml:space="preserve">Ground water </v>
      </c>
      <c r="B400" s="49"/>
      <c r="C400" s="49"/>
      <c r="D400" s="49"/>
      <c r="E400" s="50"/>
      <c r="F400" s="214"/>
    </row>
    <row r="401" spans="1:6" x14ac:dyDescent="0.25">
      <c r="A401" s="53" t="str">
        <f t="shared" si="86"/>
        <v>Bhidbhanjan bore well</v>
      </c>
      <c r="B401" s="48">
        <f>Data!C22*Calculation!$B$6</f>
        <v>0</v>
      </c>
      <c r="C401" s="48">
        <f>Data!D22*Calculation!$B$6</f>
        <v>1</v>
      </c>
      <c r="D401" s="48">
        <f>Data!E22*Calculation!$B$6</f>
        <v>0</v>
      </c>
      <c r="E401" s="48">
        <f>Data!F22*Calculation!$B$6</f>
        <v>0</v>
      </c>
      <c r="F401" s="52">
        <f>SUM(B401:E401)</f>
        <v>1</v>
      </c>
    </row>
    <row r="402" spans="1:6" x14ac:dyDescent="0.25">
      <c r="A402" s="53" t="str">
        <f t="shared" si="86"/>
        <v>Hand pumps</v>
      </c>
      <c r="B402" s="48">
        <f>Data!G22*Calculation!$B$7</f>
        <v>0</v>
      </c>
      <c r="C402" s="48">
        <f>Data!H22*Calculation!$B$7</f>
        <v>0</v>
      </c>
      <c r="D402" s="48">
        <f>Data!I22*Calculation!$B$7</f>
        <v>0</v>
      </c>
      <c r="E402" s="48">
        <f>Data!J22*Calculation!$B$7</f>
        <v>0</v>
      </c>
      <c r="F402" s="52">
        <f>SUM(B402:E402)</f>
        <v>0</v>
      </c>
    </row>
    <row r="403" spans="1:6" x14ac:dyDescent="0.25">
      <c r="A403" s="56" t="str">
        <f t="shared" si="86"/>
        <v xml:space="preserve">Surface water </v>
      </c>
      <c r="B403" s="49"/>
      <c r="C403" s="49"/>
      <c r="D403" s="49"/>
      <c r="E403" s="50"/>
      <c r="F403" s="52"/>
    </row>
    <row r="404" spans="1:6" x14ac:dyDescent="0.25">
      <c r="A404" s="53" t="str">
        <f t="shared" si="86"/>
        <v>Mahi pariyogna</v>
      </c>
      <c r="B404" s="48">
        <f>Data!K22*Calculation!$B$9</f>
        <v>1</v>
      </c>
      <c r="C404" s="48">
        <f>Data!L22*Calculation!$B$9</f>
        <v>0</v>
      </c>
      <c r="D404" s="48">
        <f>Data!M22*Calculation!$B$9</f>
        <v>0</v>
      </c>
      <c r="E404" s="48">
        <f>Data!N22*Calculation!$B$9</f>
        <v>1</v>
      </c>
      <c r="F404" s="52">
        <f>SUM(B404:E404)</f>
        <v>2</v>
      </c>
    </row>
    <row r="405" spans="1:6" x14ac:dyDescent="0.25">
      <c r="A405" s="71" t="str">
        <f t="shared" si="86"/>
        <v>At Water Treatment Plant</v>
      </c>
      <c r="B405" s="72"/>
      <c r="C405" s="72"/>
      <c r="D405" s="72"/>
      <c r="E405" s="73"/>
      <c r="F405" s="52"/>
    </row>
    <row r="406" spans="1:6" x14ac:dyDescent="0.25">
      <c r="A406" s="53" t="str">
        <f t="shared" si="86"/>
        <v>Outlet of WTP</v>
      </c>
      <c r="B406" s="48">
        <f>Data!O22*Calculation!$B$11</f>
        <v>0</v>
      </c>
      <c r="C406" s="48">
        <f>Data!P22*Calculation!$B$11</f>
        <v>0</v>
      </c>
      <c r="D406" s="48">
        <f>Data!Q22*Calculation!$B$11</f>
        <v>0</v>
      </c>
      <c r="E406" s="48">
        <f>Data!R22*Calculation!$B$11</f>
        <v>0</v>
      </c>
      <c r="F406" s="52">
        <f>SUM(B406:E406)</f>
        <v>0</v>
      </c>
    </row>
    <row r="407" spans="1:6" x14ac:dyDescent="0.25">
      <c r="A407" s="71" t="str">
        <f t="shared" si="86"/>
        <v>At Water Distribution System </v>
      </c>
      <c r="B407" s="72"/>
      <c r="C407" s="72"/>
      <c r="D407" s="72"/>
      <c r="E407" s="73"/>
      <c r="F407" s="52"/>
    </row>
    <row r="408" spans="1:6" ht="45" hidden="1" x14ac:dyDescent="0.25">
      <c r="A408" s="67" t="str">
        <f t="shared" si="86"/>
        <v>Inlet of main sump/ Ground level Storage Reservoir/Elevated Service Reservoir</v>
      </c>
      <c r="B408" s="48">
        <f>Data!S22*Calculation!$B$13</f>
        <v>3</v>
      </c>
      <c r="C408" s="48">
        <f>Data!T22*Calculation!$B$13</f>
        <v>3</v>
      </c>
      <c r="D408" s="48">
        <f>Data!U22*Calculation!$B$13</f>
        <v>0</v>
      </c>
      <c r="E408" s="48">
        <f>Data!V22*Calculation!$B$13</f>
        <v>0</v>
      </c>
      <c r="F408" s="52">
        <f>SUM(B408:E408)</f>
        <v>6</v>
      </c>
    </row>
    <row r="409" spans="1:6" x14ac:dyDescent="0.25">
      <c r="A409" s="53" t="str">
        <f t="shared" si="86"/>
        <v>Gagadiya 1 ESR</v>
      </c>
      <c r="B409" s="51">
        <f>B408/3</f>
        <v>1</v>
      </c>
      <c r="C409" s="51">
        <f>C408/3</f>
        <v>1</v>
      </c>
      <c r="D409" s="51">
        <f>D408/3</f>
        <v>0</v>
      </c>
      <c r="E409" s="51">
        <f>E408/3</f>
        <v>0</v>
      </c>
      <c r="F409" s="52">
        <f>SUM(B409:E409)</f>
        <v>2</v>
      </c>
    </row>
    <row r="410" spans="1:6" x14ac:dyDescent="0.25">
      <c r="A410" s="53" t="str">
        <f t="shared" si="86"/>
        <v>Gagadiya 2  ESR</v>
      </c>
      <c r="B410" s="51">
        <f>B408/3</f>
        <v>1</v>
      </c>
      <c r="C410" s="51">
        <f>C408/3</f>
        <v>1</v>
      </c>
      <c r="D410" s="51">
        <f>D408/3</f>
        <v>0</v>
      </c>
      <c r="E410" s="51">
        <f>E408/3</f>
        <v>0</v>
      </c>
      <c r="F410" s="52">
        <f t="shared" ref="F410:F411" si="87">SUM(B410:E410)</f>
        <v>2</v>
      </c>
    </row>
    <row r="411" spans="1:6" x14ac:dyDescent="0.25">
      <c r="A411" s="53" t="str">
        <f t="shared" si="86"/>
        <v>Mangalpara  ESR</v>
      </c>
      <c r="B411" s="51">
        <f>B408/3</f>
        <v>1</v>
      </c>
      <c r="C411" s="51">
        <f>C408/3</f>
        <v>1</v>
      </c>
      <c r="D411" s="51">
        <f>D408/3</f>
        <v>0</v>
      </c>
      <c r="E411" s="51">
        <f>E408/3</f>
        <v>0</v>
      </c>
      <c r="F411" s="52">
        <f t="shared" si="87"/>
        <v>2</v>
      </c>
    </row>
    <row r="412" spans="1:6" x14ac:dyDescent="0.25">
      <c r="A412" s="68" t="str">
        <f t="shared" si="86"/>
        <v>At Consumer End</v>
      </c>
      <c r="B412" s="69"/>
      <c r="C412" s="69"/>
      <c r="D412" s="69"/>
      <c r="E412" s="70"/>
      <c r="F412" s="52"/>
    </row>
    <row r="413" spans="1:6" hidden="1" x14ac:dyDescent="0.25">
      <c r="A413" s="67" t="str">
        <f t="shared" si="86"/>
        <v>Consumer End</v>
      </c>
      <c r="B413" s="48">
        <f>Data!AA22*Calculation!$B$15</f>
        <v>15</v>
      </c>
      <c r="C413" s="48">
        <f>Data!AB22*Calculation!$B$15</f>
        <v>15</v>
      </c>
      <c r="D413" s="48">
        <f>Data!AC22*Calculation!$B$15</f>
        <v>0</v>
      </c>
      <c r="E413" s="48">
        <f>Data!AD22*Calculation!$B$15</f>
        <v>0</v>
      </c>
      <c r="F413" s="52">
        <f>SUM(B413:E413)</f>
        <v>30</v>
      </c>
    </row>
    <row r="414" spans="1:6" x14ac:dyDescent="0.25">
      <c r="A414" s="53" t="str">
        <f t="shared" si="86"/>
        <v>Gagadiya 1 water distribution zone</v>
      </c>
      <c r="B414" s="51">
        <f>B413/3</f>
        <v>5</v>
      </c>
      <c r="C414" s="51">
        <f>C413/3</f>
        <v>5</v>
      </c>
      <c r="D414" s="51">
        <f>D413/3</f>
        <v>0</v>
      </c>
      <c r="E414" s="51">
        <f>E413/3</f>
        <v>0</v>
      </c>
      <c r="F414" s="52">
        <f t="shared" ref="F414:F416" si="88">SUM(B414:E414)</f>
        <v>10</v>
      </c>
    </row>
    <row r="415" spans="1:6" x14ac:dyDescent="0.25">
      <c r="A415" s="53" t="str">
        <f t="shared" si="86"/>
        <v>Gagadiya 2 water distribution zone</v>
      </c>
      <c r="B415" s="51">
        <f>B413/3</f>
        <v>5</v>
      </c>
      <c r="C415" s="51">
        <f>C413/3</f>
        <v>5</v>
      </c>
      <c r="D415" s="51">
        <f>D413/3</f>
        <v>0</v>
      </c>
      <c r="E415" s="51">
        <f>E413/3</f>
        <v>0</v>
      </c>
      <c r="F415" s="52">
        <f t="shared" si="88"/>
        <v>10</v>
      </c>
    </row>
    <row r="416" spans="1:6" x14ac:dyDescent="0.25">
      <c r="A416" s="53" t="str">
        <f t="shared" si="86"/>
        <v>Mangalpara water distribution zone</v>
      </c>
      <c r="B416" s="51">
        <f>B413/3</f>
        <v>5</v>
      </c>
      <c r="C416" s="51">
        <f>C413/3</f>
        <v>5</v>
      </c>
      <c r="D416" s="51">
        <f>D413/3</f>
        <v>0</v>
      </c>
      <c r="E416" s="51">
        <f>E413/3</f>
        <v>0</v>
      </c>
      <c r="F416" s="52">
        <f t="shared" si="88"/>
        <v>10</v>
      </c>
    </row>
    <row r="417" spans="1:6" x14ac:dyDescent="0.25">
      <c r="A417" s="47" t="s">
        <v>50</v>
      </c>
      <c r="B417" s="54">
        <f>SUM(B401,B402,B404,B406,B408,B413)</f>
        <v>19</v>
      </c>
      <c r="C417" s="54">
        <f t="shared" ref="C417:E417" si="89">SUM(C401,C402,C404,C406,C408,C413)</f>
        <v>19</v>
      </c>
      <c r="D417" s="54">
        <f t="shared" si="89"/>
        <v>0</v>
      </c>
      <c r="E417" s="54">
        <f t="shared" si="89"/>
        <v>1</v>
      </c>
      <c r="F417" s="55">
        <f t="shared" ref="F417" si="90">SUM(F401,F402,F404,F406,F408,F413)</f>
        <v>39</v>
      </c>
    </row>
    <row r="419" spans="1:6" ht="15.75" x14ac:dyDescent="0.25">
      <c r="A419" s="64" t="s">
        <v>52</v>
      </c>
      <c r="B419" s="65"/>
      <c r="C419" s="66"/>
      <c r="D419" s="61"/>
      <c r="E419" s="62" t="s">
        <v>53</v>
      </c>
      <c r="F419" s="61">
        <f>Data!A23</f>
        <v>20</v>
      </c>
    </row>
    <row r="420" spans="1:6" ht="30" customHeight="1" x14ac:dyDescent="0.25">
      <c r="A420" s="63"/>
      <c r="B420" s="58" t="s">
        <v>1</v>
      </c>
      <c r="C420" s="58" t="s">
        <v>2</v>
      </c>
      <c r="D420" s="58" t="s">
        <v>3</v>
      </c>
      <c r="E420" s="58" t="s">
        <v>4</v>
      </c>
      <c r="F420" s="213" t="s">
        <v>51</v>
      </c>
    </row>
    <row r="421" spans="1:6" x14ac:dyDescent="0.25">
      <c r="A421" s="68" t="str">
        <f t="shared" ref="A421:A438" si="91">A3</f>
        <v>At source</v>
      </c>
      <c r="B421" s="69"/>
      <c r="C421" s="69"/>
      <c r="D421" s="69"/>
      <c r="E421" s="70"/>
      <c r="F421" s="213"/>
    </row>
    <row r="422" spans="1:6" x14ac:dyDescent="0.25">
      <c r="A422" s="56" t="str">
        <f t="shared" si="91"/>
        <v xml:space="preserve">Ground water </v>
      </c>
      <c r="B422" s="49"/>
      <c r="C422" s="49"/>
      <c r="D422" s="49"/>
      <c r="E422" s="50"/>
      <c r="F422" s="214"/>
    </row>
    <row r="423" spans="1:6" x14ac:dyDescent="0.25">
      <c r="A423" s="53" t="str">
        <f t="shared" si="91"/>
        <v>Bhidbhanjan bore well</v>
      </c>
      <c r="B423" s="48">
        <f>Data!C23*Calculation!$B$6</f>
        <v>0</v>
      </c>
      <c r="C423" s="48">
        <f>Data!D23*Calculation!$B$6</f>
        <v>1</v>
      </c>
      <c r="D423" s="48">
        <f>Data!E23*Calculation!$B$6</f>
        <v>0</v>
      </c>
      <c r="E423" s="48">
        <f>Data!F23*Calculation!$B$6</f>
        <v>0</v>
      </c>
      <c r="F423" s="52">
        <f>SUM(B423:E423)</f>
        <v>1</v>
      </c>
    </row>
    <row r="424" spans="1:6" x14ac:dyDescent="0.25">
      <c r="A424" s="53" t="str">
        <f t="shared" si="91"/>
        <v>Hand pumps</v>
      </c>
      <c r="B424" s="48">
        <f>Data!G23*Calculation!$B$7</f>
        <v>0</v>
      </c>
      <c r="C424" s="48">
        <f>Data!H23*Calculation!$B$7</f>
        <v>0</v>
      </c>
      <c r="D424" s="48">
        <f>Data!I23*Calculation!$B$7</f>
        <v>0</v>
      </c>
      <c r="E424" s="48">
        <f>Data!J23*Calculation!$B$7</f>
        <v>0</v>
      </c>
      <c r="F424" s="52">
        <f>SUM(B424:E424)</f>
        <v>0</v>
      </c>
    </row>
    <row r="425" spans="1:6" x14ac:dyDescent="0.25">
      <c r="A425" s="56" t="str">
        <f t="shared" si="91"/>
        <v xml:space="preserve">Surface water </v>
      </c>
      <c r="B425" s="49"/>
      <c r="C425" s="49"/>
      <c r="D425" s="49"/>
      <c r="E425" s="50"/>
      <c r="F425" s="52"/>
    </row>
    <row r="426" spans="1:6" x14ac:dyDescent="0.25">
      <c r="A426" s="53" t="str">
        <f t="shared" si="91"/>
        <v>Mahi pariyogna</v>
      </c>
      <c r="B426" s="48">
        <f>Data!K23*Calculation!$B$9</f>
        <v>1</v>
      </c>
      <c r="C426" s="48">
        <f>Data!L23*Calculation!$B$9</f>
        <v>0</v>
      </c>
      <c r="D426" s="48">
        <f>Data!M23*Calculation!$B$9</f>
        <v>0</v>
      </c>
      <c r="E426" s="48">
        <f>Data!N23*Calculation!$B$9</f>
        <v>1</v>
      </c>
      <c r="F426" s="52">
        <f>SUM(B426:E426)</f>
        <v>2</v>
      </c>
    </row>
    <row r="427" spans="1:6" x14ac:dyDescent="0.25">
      <c r="A427" s="71" t="str">
        <f t="shared" si="91"/>
        <v>At Water Treatment Plant</v>
      </c>
      <c r="B427" s="72"/>
      <c r="C427" s="72"/>
      <c r="D427" s="72"/>
      <c r="E427" s="73"/>
      <c r="F427" s="52"/>
    </row>
    <row r="428" spans="1:6" x14ac:dyDescent="0.25">
      <c r="A428" s="53" t="str">
        <f t="shared" si="91"/>
        <v>Outlet of WTP</v>
      </c>
      <c r="B428" s="48">
        <f>Data!O23*Calculation!$B$11</f>
        <v>0</v>
      </c>
      <c r="C428" s="48">
        <f>Data!P23*Calculation!$B$11</f>
        <v>0</v>
      </c>
      <c r="D428" s="48">
        <f>Data!Q23*Calculation!$B$11</f>
        <v>0</v>
      </c>
      <c r="E428" s="48">
        <f>Data!R23*Calculation!$B$11</f>
        <v>0</v>
      </c>
      <c r="F428" s="52">
        <f>SUM(B428:E428)</f>
        <v>0</v>
      </c>
    </row>
    <row r="429" spans="1:6" x14ac:dyDescent="0.25">
      <c r="A429" s="71" t="str">
        <f t="shared" si="91"/>
        <v>At Water Distribution System </v>
      </c>
      <c r="B429" s="72"/>
      <c r="C429" s="72"/>
      <c r="D429" s="72"/>
      <c r="E429" s="73"/>
      <c r="F429" s="52"/>
    </row>
    <row r="430" spans="1:6" ht="45" hidden="1" x14ac:dyDescent="0.25">
      <c r="A430" s="67" t="str">
        <f t="shared" si="91"/>
        <v>Inlet of main sump/ Ground level Storage Reservoir/Elevated Service Reservoir</v>
      </c>
      <c r="B430" s="48">
        <f>Data!S23*Calculation!$B$13</f>
        <v>3</v>
      </c>
      <c r="C430" s="48">
        <f>Data!T23*Calculation!$B$13</f>
        <v>3</v>
      </c>
      <c r="D430" s="48">
        <f>Data!U23*Calculation!$B$13</f>
        <v>0</v>
      </c>
      <c r="E430" s="48">
        <f>Data!V23*Calculation!$B$13</f>
        <v>0</v>
      </c>
      <c r="F430" s="52">
        <f>SUM(B430:E430)</f>
        <v>6</v>
      </c>
    </row>
    <row r="431" spans="1:6" x14ac:dyDescent="0.25">
      <c r="A431" s="53" t="str">
        <f t="shared" si="91"/>
        <v>Gagadiya 1 ESR</v>
      </c>
      <c r="B431" s="51">
        <f>B430/3</f>
        <v>1</v>
      </c>
      <c r="C431" s="51">
        <f>C430/3</f>
        <v>1</v>
      </c>
      <c r="D431" s="51">
        <f>D430/3</f>
        <v>0</v>
      </c>
      <c r="E431" s="51">
        <f>E430/3</f>
        <v>0</v>
      </c>
      <c r="F431" s="52">
        <f>SUM(B431:E431)</f>
        <v>2</v>
      </c>
    </row>
    <row r="432" spans="1:6" x14ac:dyDescent="0.25">
      <c r="A432" s="53" t="str">
        <f t="shared" si="91"/>
        <v>Gagadiya 2  ESR</v>
      </c>
      <c r="B432" s="51">
        <f>B430/3</f>
        <v>1</v>
      </c>
      <c r="C432" s="51">
        <f>C430/3</f>
        <v>1</v>
      </c>
      <c r="D432" s="51">
        <f>D430/3</f>
        <v>0</v>
      </c>
      <c r="E432" s="51">
        <f>E430/3</f>
        <v>0</v>
      </c>
      <c r="F432" s="52">
        <f t="shared" ref="F432:F433" si="92">SUM(B432:E432)</f>
        <v>2</v>
      </c>
    </row>
    <row r="433" spans="1:6" x14ac:dyDescent="0.25">
      <c r="A433" s="53" t="str">
        <f t="shared" si="91"/>
        <v>Mangalpara  ESR</v>
      </c>
      <c r="B433" s="51">
        <f>B430/3</f>
        <v>1</v>
      </c>
      <c r="C433" s="51">
        <f>C430/3</f>
        <v>1</v>
      </c>
      <c r="D433" s="51">
        <f>D430/3</f>
        <v>0</v>
      </c>
      <c r="E433" s="51">
        <f>E430/3</f>
        <v>0</v>
      </c>
      <c r="F433" s="52">
        <f t="shared" si="92"/>
        <v>2</v>
      </c>
    </row>
    <row r="434" spans="1:6" x14ac:dyDescent="0.25">
      <c r="A434" s="68" t="str">
        <f t="shared" si="91"/>
        <v>At Consumer End</v>
      </c>
      <c r="B434" s="69"/>
      <c r="C434" s="69"/>
      <c r="D434" s="69"/>
      <c r="E434" s="70"/>
      <c r="F434" s="52"/>
    </row>
    <row r="435" spans="1:6" hidden="1" x14ac:dyDescent="0.25">
      <c r="A435" s="67" t="str">
        <f t="shared" si="91"/>
        <v>Consumer End</v>
      </c>
      <c r="B435" s="48">
        <f>Data!AA23*Calculation!$B$15</f>
        <v>15</v>
      </c>
      <c r="C435" s="48">
        <f>Data!AB23*Calculation!$B$15</f>
        <v>15</v>
      </c>
      <c r="D435" s="48">
        <f>Data!AC23*Calculation!$B$15</f>
        <v>0</v>
      </c>
      <c r="E435" s="48">
        <f>Data!AD23*Calculation!$B$15</f>
        <v>0</v>
      </c>
      <c r="F435" s="52">
        <f>SUM(B435:E435)</f>
        <v>30</v>
      </c>
    </row>
    <row r="436" spans="1:6" x14ac:dyDescent="0.25">
      <c r="A436" s="53" t="str">
        <f t="shared" si="91"/>
        <v>Gagadiya 1 water distribution zone</v>
      </c>
      <c r="B436" s="51">
        <f>B435/3</f>
        <v>5</v>
      </c>
      <c r="C436" s="51">
        <f>C435/3</f>
        <v>5</v>
      </c>
      <c r="D436" s="51">
        <f>D435/3</f>
        <v>0</v>
      </c>
      <c r="E436" s="51">
        <f>E435/3</f>
        <v>0</v>
      </c>
      <c r="F436" s="52">
        <f t="shared" ref="F436:F438" si="93">SUM(B436:E436)</f>
        <v>10</v>
      </c>
    </row>
    <row r="437" spans="1:6" x14ac:dyDescent="0.25">
      <c r="A437" s="53" t="str">
        <f t="shared" si="91"/>
        <v>Gagadiya 2 water distribution zone</v>
      </c>
      <c r="B437" s="51">
        <f>B435/3</f>
        <v>5</v>
      </c>
      <c r="C437" s="51">
        <f>C435/3</f>
        <v>5</v>
      </c>
      <c r="D437" s="51">
        <f>D435/3</f>
        <v>0</v>
      </c>
      <c r="E437" s="51">
        <f>E435/3</f>
        <v>0</v>
      </c>
      <c r="F437" s="52">
        <f t="shared" si="93"/>
        <v>10</v>
      </c>
    </row>
    <row r="438" spans="1:6" x14ac:dyDescent="0.25">
      <c r="A438" s="53" t="str">
        <f t="shared" si="91"/>
        <v>Mangalpara water distribution zone</v>
      </c>
      <c r="B438" s="51">
        <f>B435/3</f>
        <v>5</v>
      </c>
      <c r="C438" s="51">
        <f>C435/3</f>
        <v>5</v>
      </c>
      <c r="D438" s="51">
        <f>D435/3</f>
        <v>0</v>
      </c>
      <c r="E438" s="51">
        <f>E435/3</f>
        <v>0</v>
      </c>
      <c r="F438" s="52">
        <f t="shared" si="93"/>
        <v>10</v>
      </c>
    </row>
    <row r="439" spans="1:6" x14ac:dyDescent="0.25">
      <c r="A439" s="47" t="s">
        <v>50</v>
      </c>
      <c r="B439" s="54">
        <f>SUM(B423,B424,B426,B428,B430,B435)</f>
        <v>19</v>
      </c>
      <c r="C439" s="54">
        <f t="shared" ref="C439:E439" si="94">SUM(C423,C424,C426,C428,C430,C435)</f>
        <v>19</v>
      </c>
      <c r="D439" s="54">
        <f t="shared" si="94"/>
        <v>0</v>
      </c>
      <c r="E439" s="54">
        <f t="shared" si="94"/>
        <v>1</v>
      </c>
      <c r="F439" s="55">
        <f t="shared" ref="F439" si="95">SUM(F423,F424,F426,F428,F430,F435)</f>
        <v>39</v>
      </c>
    </row>
    <row r="441" spans="1:6" ht="15.75" x14ac:dyDescent="0.25">
      <c r="A441" s="64" t="s">
        <v>52</v>
      </c>
      <c r="B441" s="65"/>
      <c r="C441" s="66"/>
      <c r="D441" s="61"/>
      <c r="E441" s="62" t="s">
        <v>53</v>
      </c>
      <c r="F441" s="61">
        <f>Data!A24</f>
        <v>21</v>
      </c>
    </row>
    <row r="442" spans="1:6" ht="30" customHeight="1" x14ac:dyDescent="0.25">
      <c r="A442" s="63"/>
      <c r="B442" s="58" t="s">
        <v>1</v>
      </c>
      <c r="C442" s="58" t="s">
        <v>2</v>
      </c>
      <c r="D442" s="58" t="s">
        <v>3</v>
      </c>
      <c r="E442" s="58" t="s">
        <v>4</v>
      </c>
      <c r="F442" s="213" t="s">
        <v>51</v>
      </c>
    </row>
    <row r="443" spans="1:6" x14ac:dyDescent="0.25">
      <c r="A443" s="68" t="str">
        <f t="shared" ref="A443:A460" si="96">A3</f>
        <v>At source</v>
      </c>
      <c r="B443" s="69"/>
      <c r="C443" s="69"/>
      <c r="D443" s="69"/>
      <c r="E443" s="70"/>
      <c r="F443" s="213"/>
    </row>
    <row r="444" spans="1:6" x14ac:dyDescent="0.25">
      <c r="A444" s="56" t="str">
        <f t="shared" si="96"/>
        <v xml:space="preserve">Ground water </v>
      </c>
      <c r="B444" s="49"/>
      <c r="C444" s="49"/>
      <c r="D444" s="49"/>
      <c r="E444" s="50"/>
      <c r="F444" s="214"/>
    </row>
    <row r="445" spans="1:6" x14ac:dyDescent="0.25">
      <c r="A445" s="53" t="str">
        <f t="shared" si="96"/>
        <v>Bhidbhanjan bore well</v>
      </c>
      <c r="B445" s="48">
        <f>Data!C24*Calculation!$B$6</f>
        <v>0</v>
      </c>
      <c r="C445" s="48">
        <f>Data!D24*Calculation!$B$6</f>
        <v>1</v>
      </c>
      <c r="D445" s="48">
        <f>Data!E24*Calculation!$B$6</f>
        <v>0</v>
      </c>
      <c r="E445" s="48">
        <f>Data!F24*Calculation!$B$6</f>
        <v>0</v>
      </c>
      <c r="F445" s="52">
        <f>SUM(B445:E445)</f>
        <v>1</v>
      </c>
    </row>
    <row r="446" spans="1:6" x14ac:dyDescent="0.25">
      <c r="A446" s="53" t="str">
        <f t="shared" si="96"/>
        <v>Hand pumps</v>
      </c>
      <c r="B446" s="48">
        <f>Data!G24*Calculation!$B$7</f>
        <v>0</v>
      </c>
      <c r="C446" s="48">
        <f>Data!H24*Calculation!$B$7</f>
        <v>0</v>
      </c>
      <c r="D446" s="48">
        <f>Data!I24*Calculation!$B$7</f>
        <v>0</v>
      </c>
      <c r="E446" s="48">
        <f>Data!J24*Calculation!$B$7</f>
        <v>0</v>
      </c>
      <c r="F446" s="52">
        <f>SUM(B446:E446)</f>
        <v>0</v>
      </c>
    </row>
    <row r="447" spans="1:6" x14ac:dyDescent="0.25">
      <c r="A447" s="56" t="str">
        <f t="shared" si="96"/>
        <v xml:space="preserve">Surface water </v>
      </c>
      <c r="B447" s="49"/>
      <c r="C447" s="49"/>
      <c r="D447" s="49"/>
      <c r="E447" s="50"/>
      <c r="F447" s="52"/>
    </row>
    <row r="448" spans="1:6" x14ac:dyDescent="0.25">
      <c r="A448" s="53" t="str">
        <f t="shared" si="96"/>
        <v>Mahi pariyogna</v>
      </c>
      <c r="B448" s="48">
        <f>Data!K24*Calculation!$B$9</f>
        <v>1</v>
      </c>
      <c r="C448" s="48">
        <f>Data!L24*Calculation!$B$9</f>
        <v>0</v>
      </c>
      <c r="D448" s="48">
        <f>Data!M24*Calculation!$B$9</f>
        <v>0</v>
      </c>
      <c r="E448" s="48">
        <f>Data!N24*Calculation!$B$9</f>
        <v>1</v>
      </c>
      <c r="F448" s="52">
        <f>SUM(B448:E448)</f>
        <v>2</v>
      </c>
    </row>
    <row r="449" spans="1:6" x14ac:dyDescent="0.25">
      <c r="A449" s="71" t="str">
        <f t="shared" si="96"/>
        <v>At Water Treatment Plant</v>
      </c>
      <c r="B449" s="72"/>
      <c r="C449" s="72"/>
      <c r="D449" s="72"/>
      <c r="E449" s="73"/>
      <c r="F449" s="52"/>
    </row>
    <row r="450" spans="1:6" x14ac:dyDescent="0.25">
      <c r="A450" s="53" t="str">
        <f t="shared" si="96"/>
        <v>Outlet of WTP</v>
      </c>
      <c r="B450" s="48">
        <f>Data!O24*Calculation!$B$11</f>
        <v>0</v>
      </c>
      <c r="C450" s="48">
        <f>Data!P24*Calculation!$B$11</f>
        <v>0</v>
      </c>
      <c r="D450" s="48">
        <f>Data!Q24*Calculation!$B$11</f>
        <v>0</v>
      </c>
      <c r="E450" s="48">
        <f>Data!R24*Calculation!$B$11</f>
        <v>0</v>
      </c>
      <c r="F450" s="52">
        <f>SUM(B450:E450)</f>
        <v>0</v>
      </c>
    </row>
    <row r="451" spans="1:6" x14ac:dyDescent="0.25">
      <c r="A451" s="71" t="str">
        <f t="shared" si="96"/>
        <v>At Water Distribution System </v>
      </c>
      <c r="B451" s="72"/>
      <c r="C451" s="72"/>
      <c r="D451" s="72"/>
      <c r="E451" s="73"/>
      <c r="F451" s="52"/>
    </row>
    <row r="452" spans="1:6" ht="45" hidden="1" x14ac:dyDescent="0.25">
      <c r="A452" s="67" t="str">
        <f t="shared" si="96"/>
        <v>Inlet of main sump/ Ground level Storage Reservoir/Elevated Service Reservoir</v>
      </c>
      <c r="B452" s="48">
        <f>Data!S24*Calculation!$B$13</f>
        <v>3</v>
      </c>
      <c r="C452" s="48">
        <f>Data!T24*Calculation!$B$13</f>
        <v>3</v>
      </c>
      <c r="D452" s="48">
        <f>Data!U24*Calculation!$B$13</f>
        <v>0</v>
      </c>
      <c r="E452" s="48">
        <f>Data!V24*Calculation!$B$13</f>
        <v>0</v>
      </c>
      <c r="F452" s="52">
        <f>SUM(B452:E452)</f>
        <v>6</v>
      </c>
    </row>
    <row r="453" spans="1:6" x14ac:dyDescent="0.25">
      <c r="A453" s="53" t="str">
        <f t="shared" si="96"/>
        <v>Gagadiya 1 ESR</v>
      </c>
      <c r="B453" s="51">
        <f>B452/3</f>
        <v>1</v>
      </c>
      <c r="C453" s="51">
        <f>C452/3</f>
        <v>1</v>
      </c>
      <c r="D453" s="51">
        <f>D452/3</f>
        <v>0</v>
      </c>
      <c r="E453" s="51">
        <f>E452/3</f>
        <v>0</v>
      </c>
      <c r="F453" s="52">
        <f>SUM(B453:E453)</f>
        <v>2</v>
      </c>
    </row>
    <row r="454" spans="1:6" x14ac:dyDescent="0.25">
      <c r="A454" s="53" t="str">
        <f t="shared" si="96"/>
        <v>Gagadiya 2  ESR</v>
      </c>
      <c r="B454" s="51">
        <f>B452/3</f>
        <v>1</v>
      </c>
      <c r="C454" s="51">
        <f>C452/3</f>
        <v>1</v>
      </c>
      <c r="D454" s="51">
        <f>D452/3</f>
        <v>0</v>
      </c>
      <c r="E454" s="51">
        <f>E452/3</f>
        <v>0</v>
      </c>
      <c r="F454" s="52">
        <f t="shared" ref="F454:F455" si="97">SUM(B454:E454)</f>
        <v>2</v>
      </c>
    </row>
    <row r="455" spans="1:6" x14ac:dyDescent="0.25">
      <c r="A455" s="53" t="str">
        <f t="shared" si="96"/>
        <v>Mangalpara  ESR</v>
      </c>
      <c r="B455" s="51">
        <f>B452/3</f>
        <v>1</v>
      </c>
      <c r="C455" s="51">
        <f>C452/3</f>
        <v>1</v>
      </c>
      <c r="D455" s="51">
        <f>D452/3</f>
        <v>0</v>
      </c>
      <c r="E455" s="51">
        <f>E452/3</f>
        <v>0</v>
      </c>
      <c r="F455" s="52">
        <f t="shared" si="97"/>
        <v>2</v>
      </c>
    </row>
    <row r="456" spans="1:6" x14ac:dyDescent="0.25">
      <c r="A456" s="68" t="str">
        <f t="shared" si="96"/>
        <v>At Consumer End</v>
      </c>
      <c r="B456" s="69"/>
      <c r="C456" s="69"/>
      <c r="D456" s="69"/>
      <c r="E456" s="70"/>
      <c r="F456" s="52"/>
    </row>
    <row r="457" spans="1:6" hidden="1" x14ac:dyDescent="0.25">
      <c r="A457" s="67" t="str">
        <f t="shared" si="96"/>
        <v>Consumer End</v>
      </c>
      <c r="B457" s="48">
        <f>Data!AA24*Calculation!$B$15</f>
        <v>15</v>
      </c>
      <c r="C457" s="48">
        <f>Data!AB24*Calculation!$B$15</f>
        <v>15</v>
      </c>
      <c r="D457" s="48">
        <f>Data!AC24*Calculation!$B$15</f>
        <v>0</v>
      </c>
      <c r="E457" s="48">
        <f>Data!AD24*Calculation!$B$15</f>
        <v>0</v>
      </c>
      <c r="F457" s="52">
        <f>SUM(B457:E457)</f>
        <v>30</v>
      </c>
    </row>
    <row r="458" spans="1:6" x14ac:dyDescent="0.25">
      <c r="A458" s="53" t="str">
        <f t="shared" si="96"/>
        <v>Gagadiya 1 water distribution zone</v>
      </c>
      <c r="B458" s="51">
        <f>B457/3</f>
        <v>5</v>
      </c>
      <c r="C458" s="51">
        <f>C457/3</f>
        <v>5</v>
      </c>
      <c r="D458" s="51">
        <f>D457/3</f>
        <v>0</v>
      </c>
      <c r="E458" s="51">
        <f>E457/3</f>
        <v>0</v>
      </c>
      <c r="F458" s="52">
        <f t="shared" ref="F458:F460" si="98">SUM(B458:E458)</f>
        <v>10</v>
      </c>
    </row>
    <row r="459" spans="1:6" x14ac:dyDescent="0.25">
      <c r="A459" s="53" t="str">
        <f t="shared" si="96"/>
        <v>Gagadiya 2 water distribution zone</v>
      </c>
      <c r="B459" s="51">
        <f>B457/3</f>
        <v>5</v>
      </c>
      <c r="C459" s="51">
        <f>C457/3</f>
        <v>5</v>
      </c>
      <c r="D459" s="51">
        <f>D457/3</f>
        <v>0</v>
      </c>
      <c r="E459" s="51">
        <f>E457/3</f>
        <v>0</v>
      </c>
      <c r="F459" s="52">
        <f t="shared" si="98"/>
        <v>10</v>
      </c>
    </row>
    <row r="460" spans="1:6" x14ac:dyDescent="0.25">
      <c r="A460" s="53" t="str">
        <f t="shared" si="96"/>
        <v>Mangalpara water distribution zone</v>
      </c>
      <c r="B460" s="51">
        <f>B457/3</f>
        <v>5</v>
      </c>
      <c r="C460" s="51">
        <f>C457/3</f>
        <v>5</v>
      </c>
      <c r="D460" s="51">
        <f>D457/3</f>
        <v>0</v>
      </c>
      <c r="E460" s="51">
        <f>E457/3</f>
        <v>0</v>
      </c>
      <c r="F460" s="52">
        <f t="shared" si="98"/>
        <v>10</v>
      </c>
    </row>
    <row r="461" spans="1:6" x14ac:dyDescent="0.25">
      <c r="A461" s="47" t="s">
        <v>50</v>
      </c>
      <c r="B461" s="54">
        <f>SUM(B445,B446,B448,B450,B452,B457)</f>
        <v>19</v>
      </c>
      <c r="C461" s="54">
        <f t="shared" ref="C461:E461" si="99">SUM(C445,C446,C448,C450,C452,C457)</f>
        <v>19</v>
      </c>
      <c r="D461" s="54">
        <f t="shared" si="99"/>
        <v>0</v>
      </c>
      <c r="E461" s="54">
        <f t="shared" si="99"/>
        <v>1</v>
      </c>
      <c r="F461" s="55">
        <f t="shared" ref="F461" si="100">SUM(F445,F446,F448,F450,F452,F457)</f>
        <v>39</v>
      </c>
    </row>
    <row r="463" spans="1:6" ht="15.75" x14ac:dyDescent="0.25">
      <c r="A463" s="64" t="s">
        <v>52</v>
      </c>
      <c r="B463" s="65"/>
      <c r="C463" s="66"/>
      <c r="D463" s="61"/>
      <c r="E463" s="62" t="s">
        <v>53</v>
      </c>
      <c r="F463" s="61">
        <f>Data!A25</f>
        <v>22</v>
      </c>
    </row>
    <row r="464" spans="1:6" ht="30" customHeight="1" x14ac:dyDescent="0.25">
      <c r="A464" s="63"/>
      <c r="B464" s="58" t="s">
        <v>1</v>
      </c>
      <c r="C464" s="58" t="s">
        <v>2</v>
      </c>
      <c r="D464" s="58" t="s">
        <v>3</v>
      </c>
      <c r="E464" s="58" t="s">
        <v>4</v>
      </c>
      <c r="F464" s="213" t="s">
        <v>51</v>
      </c>
    </row>
    <row r="465" spans="1:6" x14ac:dyDescent="0.25">
      <c r="A465" s="68" t="str">
        <f t="shared" ref="A465:A482" si="101">A3</f>
        <v>At source</v>
      </c>
      <c r="B465" s="69"/>
      <c r="C465" s="69"/>
      <c r="D465" s="69"/>
      <c r="E465" s="70"/>
      <c r="F465" s="213"/>
    </row>
    <row r="466" spans="1:6" x14ac:dyDescent="0.25">
      <c r="A466" s="56" t="str">
        <f t="shared" si="101"/>
        <v xml:space="preserve">Ground water </v>
      </c>
      <c r="B466" s="49"/>
      <c r="C466" s="49"/>
      <c r="D466" s="49"/>
      <c r="E466" s="50"/>
      <c r="F466" s="214"/>
    </row>
    <row r="467" spans="1:6" x14ac:dyDescent="0.25">
      <c r="A467" s="53" t="str">
        <f t="shared" si="101"/>
        <v>Bhidbhanjan bore well</v>
      </c>
      <c r="B467" s="48">
        <f>Data!C25*Calculation!$B$6</f>
        <v>0</v>
      </c>
      <c r="C467" s="48">
        <f>Data!D25*Calculation!$B$6</f>
        <v>1</v>
      </c>
      <c r="D467" s="48">
        <f>Data!E25*Calculation!$B$6</f>
        <v>0</v>
      </c>
      <c r="E467" s="48">
        <f>Data!F25*Calculation!$B$6</f>
        <v>0</v>
      </c>
      <c r="F467" s="52">
        <f>SUM(B467:E467)</f>
        <v>1</v>
      </c>
    </row>
    <row r="468" spans="1:6" x14ac:dyDescent="0.25">
      <c r="A468" s="53" t="str">
        <f t="shared" si="101"/>
        <v>Hand pumps</v>
      </c>
      <c r="B468" s="48">
        <f>Data!G25*Calculation!$B$7</f>
        <v>0</v>
      </c>
      <c r="C468" s="48">
        <f>Data!H25*Calculation!$B$7</f>
        <v>0</v>
      </c>
      <c r="D468" s="48">
        <f>Data!I25*Calculation!$B$7</f>
        <v>0</v>
      </c>
      <c r="E468" s="48">
        <f>Data!J25*Calculation!$B$7</f>
        <v>0</v>
      </c>
      <c r="F468" s="52">
        <f>SUM(B468:E468)</f>
        <v>0</v>
      </c>
    </row>
    <row r="469" spans="1:6" x14ac:dyDescent="0.25">
      <c r="A469" s="56" t="str">
        <f t="shared" si="101"/>
        <v xml:space="preserve">Surface water </v>
      </c>
      <c r="B469" s="49"/>
      <c r="C469" s="49"/>
      <c r="D469" s="49"/>
      <c r="E469" s="50"/>
      <c r="F469" s="52"/>
    </row>
    <row r="470" spans="1:6" x14ac:dyDescent="0.25">
      <c r="A470" s="53" t="str">
        <f t="shared" si="101"/>
        <v>Mahi pariyogna</v>
      </c>
      <c r="B470" s="48">
        <f>Data!K25*Calculation!$B$9</f>
        <v>1</v>
      </c>
      <c r="C470" s="48">
        <f>Data!L25*Calculation!$B$9</f>
        <v>0</v>
      </c>
      <c r="D470" s="48">
        <f>Data!M25*Calculation!$B$9</f>
        <v>1</v>
      </c>
      <c r="E470" s="48">
        <f>Data!N25*Calculation!$B$9</f>
        <v>1</v>
      </c>
      <c r="F470" s="52">
        <f>SUM(B470:E470)</f>
        <v>3</v>
      </c>
    </row>
    <row r="471" spans="1:6" x14ac:dyDescent="0.25">
      <c r="A471" s="71" t="str">
        <f t="shared" si="101"/>
        <v>At Water Treatment Plant</v>
      </c>
      <c r="B471" s="72"/>
      <c r="C471" s="72"/>
      <c r="D471" s="72"/>
      <c r="E471" s="73"/>
      <c r="F471" s="52"/>
    </row>
    <row r="472" spans="1:6" x14ac:dyDescent="0.25">
      <c r="A472" s="53" t="str">
        <f t="shared" si="101"/>
        <v>Outlet of WTP</v>
      </c>
      <c r="B472" s="48">
        <f>Data!O25*Calculation!$B$11</f>
        <v>0</v>
      </c>
      <c r="C472" s="48">
        <f>Data!P25*Calculation!$B$11</f>
        <v>0</v>
      </c>
      <c r="D472" s="48">
        <f>Data!Q25*Calculation!$B$11</f>
        <v>0</v>
      </c>
      <c r="E472" s="48">
        <f>Data!R25*Calculation!$B$11</f>
        <v>0</v>
      </c>
      <c r="F472" s="52">
        <f>SUM(B472:E472)</f>
        <v>0</v>
      </c>
    </row>
    <row r="473" spans="1:6" x14ac:dyDescent="0.25">
      <c r="A473" s="71" t="str">
        <f t="shared" si="101"/>
        <v>At Water Distribution System </v>
      </c>
      <c r="B473" s="72"/>
      <c r="C473" s="72"/>
      <c r="D473" s="72"/>
      <c r="E473" s="73"/>
      <c r="F473" s="52"/>
    </row>
    <row r="474" spans="1:6" ht="45" hidden="1" x14ac:dyDescent="0.25">
      <c r="A474" s="67" t="str">
        <f t="shared" si="101"/>
        <v>Inlet of main sump/ Ground level Storage Reservoir/Elevated Service Reservoir</v>
      </c>
      <c r="B474" s="48">
        <f>Data!S25*Calculation!$B$13</f>
        <v>3</v>
      </c>
      <c r="C474" s="48">
        <f>Data!T25*Calculation!$B$13</f>
        <v>3</v>
      </c>
      <c r="D474" s="48">
        <f>Data!U25*Calculation!$B$13</f>
        <v>3</v>
      </c>
      <c r="E474" s="48">
        <f>Data!V25*Calculation!$B$13</f>
        <v>0</v>
      </c>
      <c r="F474" s="52">
        <f>SUM(B474:E474)</f>
        <v>9</v>
      </c>
    </row>
    <row r="475" spans="1:6" x14ac:dyDescent="0.25">
      <c r="A475" s="53" t="str">
        <f t="shared" si="101"/>
        <v>Gagadiya 1 ESR</v>
      </c>
      <c r="B475" s="51">
        <f>B474/3</f>
        <v>1</v>
      </c>
      <c r="C475" s="51">
        <f>C474/3</f>
        <v>1</v>
      </c>
      <c r="D475" s="51">
        <f>D474/3</f>
        <v>1</v>
      </c>
      <c r="E475" s="51">
        <f>E474/3</f>
        <v>0</v>
      </c>
      <c r="F475" s="52">
        <f>SUM(B475:E475)</f>
        <v>3</v>
      </c>
    </row>
    <row r="476" spans="1:6" x14ac:dyDescent="0.25">
      <c r="A476" s="53" t="str">
        <f t="shared" si="101"/>
        <v>Gagadiya 2  ESR</v>
      </c>
      <c r="B476" s="51">
        <f>B474/3</f>
        <v>1</v>
      </c>
      <c r="C476" s="51">
        <f>C474/3</f>
        <v>1</v>
      </c>
      <c r="D476" s="51">
        <f>D474/3</f>
        <v>1</v>
      </c>
      <c r="E476" s="51">
        <f>E474/3</f>
        <v>0</v>
      </c>
      <c r="F476" s="52">
        <f t="shared" ref="F476:F477" si="102">SUM(B476:E476)</f>
        <v>3</v>
      </c>
    </row>
    <row r="477" spans="1:6" x14ac:dyDescent="0.25">
      <c r="A477" s="53" t="str">
        <f t="shared" si="101"/>
        <v>Mangalpara  ESR</v>
      </c>
      <c r="B477" s="51">
        <f>B474/3</f>
        <v>1</v>
      </c>
      <c r="C477" s="51">
        <f>C474/3</f>
        <v>1</v>
      </c>
      <c r="D477" s="51">
        <f>D474/3</f>
        <v>1</v>
      </c>
      <c r="E477" s="51">
        <f>E474/3</f>
        <v>0</v>
      </c>
      <c r="F477" s="52">
        <f t="shared" si="102"/>
        <v>3</v>
      </c>
    </row>
    <row r="478" spans="1:6" x14ac:dyDescent="0.25">
      <c r="A478" s="68" t="str">
        <f t="shared" si="101"/>
        <v>At Consumer End</v>
      </c>
      <c r="B478" s="69"/>
      <c r="C478" s="69"/>
      <c r="D478" s="69"/>
      <c r="E478" s="70"/>
      <c r="F478" s="52"/>
    </row>
    <row r="479" spans="1:6" hidden="1" x14ac:dyDescent="0.25">
      <c r="A479" s="67" t="str">
        <f t="shared" si="101"/>
        <v>Consumer End</v>
      </c>
      <c r="B479" s="48">
        <f>Data!AA25*Calculation!$B$15</f>
        <v>15</v>
      </c>
      <c r="C479" s="48">
        <f>Data!AB25*Calculation!$B$15</f>
        <v>15</v>
      </c>
      <c r="D479" s="48">
        <f>Data!AC25*Calculation!$B$15</f>
        <v>0</v>
      </c>
      <c r="E479" s="48">
        <f>Data!AD25*Calculation!$B$15</f>
        <v>0</v>
      </c>
      <c r="F479" s="52">
        <f>SUM(B479:E479)</f>
        <v>30</v>
      </c>
    </row>
    <row r="480" spans="1:6" x14ac:dyDescent="0.25">
      <c r="A480" s="53" t="str">
        <f t="shared" si="101"/>
        <v>Gagadiya 1 water distribution zone</v>
      </c>
      <c r="B480" s="51">
        <f>B479/3</f>
        <v>5</v>
      </c>
      <c r="C480" s="51">
        <f>C479/3</f>
        <v>5</v>
      </c>
      <c r="D480" s="51">
        <f>D479/3</f>
        <v>0</v>
      </c>
      <c r="E480" s="51">
        <f>E479/3</f>
        <v>0</v>
      </c>
      <c r="F480" s="52">
        <f t="shared" ref="F480:F482" si="103">SUM(B480:E480)</f>
        <v>10</v>
      </c>
    </row>
    <row r="481" spans="1:6" x14ac:dyDescent="0.25">
      <c r="A481" s="53" t="str">
        <f t="shared" si="101"/>
        <v>Gagadiya 2 water distribution zone</v>
      </c>
      <c r="B481" s="51">
        <f>B479/3</f>
        <v>5</v>
      </c>
      <c r="C481" s="51">
        <f>C479/3</f>
        <v>5</v>
      </c>
      <c r="D481" s="51">
        <f>D479/3</f>
        <v>0</v>
      </c>
      <c r="E481" s="51">
        <f>E479/3</f>
        <v>0</v>
      </c>
      <c r="F481" s="52">
        <f t="shared" si="103"/>
        <v>10</v>
      </c>
    </row>
    <row r="482" spans="1:6" x14ac:dyDescent="0.25">
      <c r="A482" s="53" t="str">
        <f t="shared" si="101"/>
        <v>Mangalpara water distribution zone</v>
      </c>
      <c r="B482" s="51">
        <f>B479/3</f>
        <v>5</v>
      </c>
      <c r="C482" s="51">
        <f>C479/3</f>
        <v>5</v>
      </c>
      <c r="D482" s="51">
        <f>D479/3</f>
        <v>0</v>
      </c>
      <c r="E482" s="51">
        <f>E479/3</f>
        <v>0</v>
      </c>
      <c r="F482" s="52">
        <f t="shared" si="103"/>
        <v>10</v>
      </c>
    </row>
    <row r="483" spans="1:6" x14ac:dyDescent="0.25">
      <c r="A483" s="47" t="s">
        <v>50</v>
      </c>
      <c r="B483" s="54">
        <f>SUM(B467,B468,B470,B472,B474,B479)</f>
        <v>19</v>
      </c>
      <c r="C483" s="54">
        <f t="shared" ref="C483:E483" si="104">SUM(C467,C468,C470,C472,C474,C479)</f>
        <v>19</v>
      </c>
      <c r="D483" s="54">
        <f t="shared" si="104"/>
        <v>4</v>
      </c>
      <c r="E483" s="54">
        <f t="shared" si="104"/>
        <v>1</v>
      </c>
      <c r="F483" s="55">
        <f t="shared" ref="F483" si="105">SUM(F467,F468,F470,F472,F474,F479)</f>
        <v>43</v>
      </c>
    </row>
    <row r="485" spans="1:6" ht="15.75" x14ac:dyDescent="0.25">
      <c r="A485" s="64" t="s">
        <v>52</v>
      </c>
      <c r="B485" s="65"/>
      <c r="C485" s="66"/>
      <c r="D485" s="61"/>
      <c r="E485" s="62" t="s">
        <v>53</v>
      </c>
      <c r="F485" s="61">
        <f>Data!A26</f>
        <v>23</v>
      </c>
    </row>
    <row r="486" spans="1:6" ht="30" customHeight="1" x14ac:dyDescent="0.25">
      <c r="A486" s="63"/>
      <c r="B486" s="58" t="s">
        <v>1</v>
      </c>
      <c r="C486" s="58" t="s">
        <v>2</v>
      </c>
      <c r="D486" s="58" t="s">
        <v>3</v>
      </c>
      <c r="E486" s="58" t="s">
        <v>4</v>
      </c>
      <c r="F486" s="213" t="s">
        <v>51</v>
      </c>
    </row>
    <row r="487" spans="1:6" x14ac:dyDescent="0.25">
      <c r="A487" s="68" t="str">
        <f t="shared" ref="A487:A504" si="106">A3</f>
        <v>At source</v>
      </c>
      <c r="B487" s="69"/>
      <c r="C487" s="69"/>
      <c r="D487" s="69"/>
      <c r="E487" s="70"/>
      <c r="F487" s="213"/>
    </row>
    <row r="488" spans="1:6" x14ac:dyDescent="0.25">
      <c r="A488" s="56" t="str">
        <f t="shared" si="106"/>
        <v xml:space="preserve">Ground water </v>
      </c>
      <c r="B488" s="49"/>
      <c r="C488" s="49"/>
      <c r="D488" s="49"/>
      <c r="E488" s="50"/>
      <c r="F488" s="214"/>
    </row>
    <row r="489" spans="1:6" x14ac:dyDescent="0.25">
      <c r="A489" s="53" t="str">
        <f t="shared" si="106"/>
        <v>Bhidbhanjan bore well</v>
      </c>
      <c r="B489" s="48">
        <f>Data!C26*Calculation!$B$6</f>
        <v>0</v>
      </c>
      <c r="C489" s="48">
        <f>Data!D26*Calculation!$B$6</f>
        <v>1</v>
      </c>
      <c r="D489" s="48">
        <f>Data!E26*Calculation!$B$6</f>
        <v>0</v>
      </c>
      <c r="E489" s="48">
        <f>Data!F26*Calculation!$B$6</f>
        <v>0</v>
      </c>
      <c r="F489" s="52">
        <f>SUM(B489:E489)</f>
        <v>1</v>
      </c>
    </row>
    <row r="490" spans="1:6" x14ac:dyDescent="0.25">
      <c r="A490" s="53" t="str">
        <f t="shared" si="106"/>
        <v>Hand pumps</v>
      </c>
      <c r="B490" s="48">
        <f>Data!G26*Calculation!$B$7</f>
        <v>0</v>
      </c>
      <c r="C490" s="48">
        <f>Data!H26*Calculation!$B$7</f>
        <v>0</v>
      </c>
      <c r="D490" s="48">
        <f>Data!I26*Calculation!$B$7</f>
        <v>0</v>
      </c>
      <c r="E490" s="48">
        <f>Data!J26*Calculation!$B$7</f>
        <v>0</v>
      </c>
      <c r="F490" s="52">
        <f>SUM(B490:E490)</f>
        <v>0</v>
      </c>
    </row>
    <row r="491" spans="1:6" x14ac:dyDescent="0.25">
      <c r="A491" s="56" t="str">
        <f t="shared" si="106"/>
        <v xml:space="preserve">Surface water </v>
      </c>
      <c r="B491" s="49"/>
      <c r="C491" s="49"/>
      <c r="D491" s="49"/>
      <c r="E491" s="50"/>
      <c r="F491" s="52"/>
    </row>
    <row r="492" spans="1:6" x14ac:dyDescent="0.25">
      <c r="A492" s="53" t="str">
        <f t="shared" si="106"/>
        <v>Mahi pariyogna</v>
      </c>
      <c r="B492" s="48">
        <f>Data!K26*Calculation!$B$9</f>
        <v>1</v>
      </c>
      <c r="C492" s="48">
        <f>Data!L26*Calculation!$B$9</f>
        <v>0</v>
      </c>
      <c r="D492" s="48">
        <f>Data!M26*Calculation!$B$9</f>
        <v>0</v>
      </c>
      <c r="E492" s="48">
        <f>Data!N26*Calculation!$B$9</f>
        <v>1</v>
      </c>
      <c r="F492" s="52">
        <f>SUM(B492:E492)</f>
        <v>2</v>
      </c>
    </row>
    <row r="493" spans="1:6" x14ac:dyDescent="0.25">
      <c r="A493" s="71" t="str">
        <f t="shared" si="106"/>
        <v>At Water Treatment Plant</v>
      </c>
      <c r="B493" s="72"/>
      <c r="C493" s="72"/>
      <c r="D493" s="72"/>
      <c r="E493" s="73"/>
      <c r="F493" s="52"/>
    </row>
    <row r="494" spans="1:6" x14ac:dyDescent="0.25">
      <c r="A494" s="53" t="str">
        <f t="shared" si="106"/>
        <v>Outlet of WTP</v>
      </c>
      <c r="B494" s="48">
        <f>Data!O26*Calculation!$B$11</f>
        <v>0</v>
      </c>
      <c r="C494" s="48">
        <f>Data!P26*Calculation!$B$11</f>
        <v>0</v>
      </c>
      <c r="D494" s="48">
        <f>Data!Q26*Calculation!$B$11</f>
        <v>0</v>
      </c>
      <c r="E494" s="48">
        <f>Data!R26*Calculation!$B$11</f>
        <v>0</v>
      </c>
      <c r="F494" s="52">
        <f>SUM(B494:E494)</f>
        <v>0</v>
      </c>
    </row>
    <row r="495" spans="1:6" x14ac:dyDescent="0.25">
      <c r="A495" s="71" t="str">
        <f t="shared" si="106"/>
        <v>At Water Distribution System </v>
      </c>
      <c r="B495" s="72"/>
      <c r="C495" s="72"/>
      <c r="D495" s="72"/>
      <c r="E495" s="73"/>
      <c r="F495" s="52"/>
    </row>
    <row r="496" spans="1:6" ht="45" hidden="1" x14ac:dyDescent="0.25">
      <c r="A496" s="67" t="str">
        <f t="shared" si="106"/>
        <v>Inlet of main sump/ Ground level Storage Reservoir/Elevated Service Reservoir</v>
      </c>
      <c r="B496" s="48">
        <f>Data!S26*Calculation!$B$13</f>
        <v>3</v>
      </c>
      <c r="C496" s="48">
        <f>Data!T26*Calculation!$B$13</f>
        <v>3</v>
      </c>
      <c r="D496" s="48">
        <f>Data!U26*Calculation!$B$13</f>
        <v>0</v>
      </c>
      <c r="E496" s="48">
        <f>Data!V26*Calculation!$B$13</f>
        <v>0</v>
      </c>
      <c r="F496" s="52">
        <f>SUM(B496:E496)</f>
        <v>6</v>
      </c>
    </row>
    <row r="497" spans="1:6" x14ac:dyDescent="0.25">
      <c r="A497" s="53" t="str">
        <f t="shared" si="106"/>
        <v>Gagadiya 1 ESR</v>
      </c>
      <c r="B497" s="51">
        <f>B496/3</f>
        <v>1</v>
      </c>
      <c r="C497" s="51">
        <f>C496/3</f>
        <v>1</v>
      </c>
      <c r="D497" s="51">
        <f>D496/3</f>
        <v>0</v>
      </c>
      <c r="E497" s="51">
        <f>E496/3</f>
        <v>0</v>
      </c>
      <c r="F497" s="52">
        <f>SUM(B497:E497)</f>
        <v>2</v>
      </c>
    </row>
    <row r="498" spans="1:6" x14ac:dyDescent="0.25">
      <c r="A498" s="53" t="str">
        <f t="shared" si="106"/>
        <v>Gagadiya 2  ESR</v>
      </c>
      <c r="B498" s="51">
        <f>B496/3</f>
        <v>1</v>
      </c>
      <c r="C498" s="51">
        <f>C496/3</f>
        <v>1</v>
      </c>
      <c r="D498" s="51">
        <f>D496/3</f>
        <v>0</v>
      </c>
      <c r="E498" s="51">
        <f>E496/3</f>
        <v>0</v>
      </c>
      <c r="F498" s="52">
        <f t="shared" ref="F498:F499" si="107">SUM(B498:E498)</f>
        <v>2</v>
      </c>
    </row>
    <row r="499" spans="1:6" x14ac:dyDescent="0.25">
      <c r="A499" s="53" t="str">
        <f t="shared" si="106"/>
        <v>Mangalpara  ESR</v>
      </c>
      <c r="B499" s="51">
        <f>B496/3</f>
        <v>1</v>
      </c>
      <c r="C499" s="51">
        <f>C496/3</f>
        <v>1</v>
      </c>
      <c r="D499" s="51">
        <f>D496/3</f>
        <v>0</v>
      </c>
      <c r="E499" s="51">
        <f>E496/3</f>
        <v>0</v>
      </c>
      <c r="F499" s="52">
        <f t="shared" si="107"/>
        <v>2</v>
      </c>
    </row>
    <row r="500" spans="1:6" x14ac:dyDescent="0.25">
      <c r="A500" s="68" t="str">
        <f t="shared" si="106"/>
        <v>At Consumer End</v>
      </c>
      <c r="B500" s="69"/>
      <c r="C500" s="69"/>
      <c r="D500" s="69"/>
      <c r="E500" s="70"/>
      <c r="F500" s="52"/>
    </row>
    <row r="501" spans="1:6" hidden="1" x14ac:dyDescent="0.25">
      <c r="A501" s="67" t="str">
        <f t="shared" si="106"/>
        <v>Consumer End</v>
      </c>
      <c r="B501" s="48">
        <f>Data!AA26*Calculation!$B$15</f>
        <v>15</v>
      </c>
      <c r="C501" s="48">
        <f>Data!AB26*Calculation!$B$15</f>
        <v>15</v>
      </c>
      <c r="D501" s="48">
        <f>Data!AC26*Calculation!$B$15</f>
        <v>0</v>
      </c>
      <c r="E501" s="48">
        <f>Data!AD26*Calculation!$B$15</f>
        <v>0</v>
      </c>
      <c r="F501" s="52">
        <f>SUM(B501:E501)</f>
        <v>30</v>
      </c>
    </row>
    <row r="502" spans="1:6" x14ac:dyDescent="0.25">
      <c r="A502" s="53" t="str">
        <f t="shared" si="106"/>
        <v>Gagadiya 1 water distribution zone</v>
      </c>
      <c r="B502" s="51">
        <f>B501/3</f>
        <v>5</v>
      </c>
      <c r="C502" s="51">
        <f>C501/3</f>
        <v>5</v>
      </c>
      <c r="D502" s="51">
        <f>D501/3</f>
        <v>0</v>
      </c>
      <c r="E502" s="51">
        <f>E501/3</f>
        <v>0</v>
      </c>
      <c r="F502" s="52">
        <f t="shared" ref="F502:F504" si="108">SUM(B502:E502)</f>
        <v>10</v>
      </c>
    </row>
    <row r="503" spans="1:6" x14ac:dyDescent="0.25">
      <c r="A503" s="53" t="str">
        <f t="shared" si="106"/>
        <v>Gagadiya 2 water distribution zone</v>
      </c>
      <c r="B503" s="51">
        <f>B501/3</f>
        <v>5</v>
      </c>
      <c r="C503" s="51">
        <f>C501/3</f>
        <v>5</v>
      </c>
      <c r="D503" s="51">
        <f>D501/3</f>
        <v>0</v>
      </c>
      <c r="E503" s="51">
        <f>E501/3</f>
        <v>0</v>
      </c>
      <c r="F503" s="52">
        <f t="shared" si="108"/>
        <v>10</v>
      </c>
    </row>
    <row r="504" spans="1:6" x14ac:dyDescent="0.25">
      <c r="A504" s="53" t="str">
        <f t="shared" si="106"/>
        <v>Mangalpara water distribution zone</v>
      </c>
      <c r="B504" s="51">
        <f>B501/3</f>
        <v>5</v>
      </c>
      <c r="C504" s="51">
        <f>C501/3</f>
        <v>5</v>
      </c>
      <c r="D504" s="51">
        <f>D501/3</f>
        <v>0</v>
      </c>
      <c r="E504" s="51">
        <f>E501/3</f>
        <v>0</v>
      </c>
      <c r="F504" s="52">
        <f t="shared" si="108"/>
        <v>10</v>
      </c>
    </row>
    <row r="505" spans="1:6" x14ac:dyDescent="0.25">
      <c r="A505" s="47" t="s">
        <v>50</v>
      </c>
      <c r="B505" s="54">
        <f>SUM(B489,B490,B492,B494,B496,B501)</f>
        <v>19</v>
      </c>
      <c r="C505" s="54">
        <f t="shared" ref="C505:E505" si="109">SUM(C489,C490,C492,C494,C496,C501)</f>
        <v>19</v>
      </c>
      <c r="D505" s="54">
        <f t="shared" si="109"/>
        <v>0</v>
      </c>
      <c r="E505" s="54">
        <f t="shared" si="109"/>
        <v>1</v>
      </c>
      <c r="F505" s="55">
        <f t="shared" ref="F505" si="110">SUM(F489,F490,F492,F494,F496,F501)</f>
        <v>39</v>
      </c>
    </row>
    <row r="507" spans="1:6" ht="15.75" x14ac:dyDescent="0.25">
      <c r="A507" s="64" t="s">
        <v>52</v>
      </c>
      <c r="B507" s="65"/>
      <c r="C507" s="66"/>
      <c r="D507" s="61"/>
      <c r="E507" s="62" t="s">
        <v>53</v>
      </c>
      <c r="F507" s="61">
        <f>Data!A27</f>
        <v>24</v>
      </c>
    </row>
    <row r="508" spans="1:6" ht="30" customHeight="1" x14ac:dyDescent="0.25">
      <c r="A508" s="63"/>
      <c r="B508" s="58" t="s">
        <v>1</v>
      </c>
      <c r="C508" s="58" t="s">
        <v>2</v>
      </c>
      <c r="D508" s="58" t="s">
        <v>3</v>
      </c>
      <c r="E508" s="58" t="s">
        <v>4</v>
      </c>
      <c r="F508" s="213" t="s">
        <v>51</v>
      </c>
    </row>
    <row r="509" spans="1:6" x14ac:dyDescent="0.25">
      <c r="A509" s="68" t="str">
        <f t="shared" ref="A509:A526" si="111">A3</f>
        <v>At source</v>
      </c>
      <c r="B509" s="69"/>
      <c r="C509" s="69"/>
      <c r="D509" s="69"/>
      <c r="E509" s="70"/>
      <c r="F509" s="213"/>
    </row>
    <row r="510" spans="1:6" x14ac:dyDescent="0.25">
      <c r="A510" s="56" t="str">
        <f t="shared" si="111"/>
        <v xml:space="preserve">Ground water </v>
      </c>
      <c r="B510" s="49"/>
      <c r="C510" s="49"/>
      <c r="D510" s="49"/>
      <c r="E510" s="50"/>
      <c r="F510" s="214"/>
    </row>
    <row r="511" spans="1:6" x14ac:dyDescent="0.25">
      <c r="A511" s="53" t="str">
        <f t="shared" si="111"/>
        <v>Bhidbhanjan bore well</v>
      </c>
      <c r="B511" s="48">
        <f>Data!C27*Calculation!$B$6</f>
        <v>0</v>
      </c>
      <c r="C511" s="48">
        <f>Data!D27*Calculation!$B$6</f>
        <v>1</v>
      </c>
      <c r="D511" s="48">
        <f>Data!E27*Calculation!$B$6</f>
        <v>0</v>
      </c>
      <c r="E511" s="48">
        <f>Data!F27*Calculation!$B$6</f>
        <v>0</v>
      </c>
      <c r="F511" s="52">
        <f>SUM(B511:E511)</f>
        <v>1</v>
      </c>
    </row>
    <row r="512" spans="1:6" x14ac:dyDescent="0.25">
      <c r="A512" s="53" t="str">
        <f t="shared" si="111"/>
        <v>Hand pumps</v>
      </c>
      <c r="B512" s="48">
        <f>Data!G27*Calculation!$B$7</f>
        <v>0</v>
      </c>
      <c r="C512" s="48">
        <f>Data!H27*Calculation!$B$7</f>
        <v>0</v>
      </c>
      <c r="D512" s="48">
        <f>Data!I27*Calculation!$B$7</f>
        <v>0</v>
      </c>
      <c r="E512" s="48">
        <f>Data!J27*Calculation!$B$7</f>
        <v>0</v>
      </c>
      <c r="F512" s="52">
        <f>SUM(B512:E512)</f>
        <v>0</v>
      </c>
    </row>
    <row r="513" spans="1:6" x14ac:dyDescent="0.25">
      <c r="A513" s="56" t="str">
        <f t="shared" si="111"/>
        <v xml:space="preserve">Surface water </v>
      </c>
      <c r="B513" s="49"/>
      <c r="C513" s="49"/>
      <c r="D513" s="49"/>
      <c r="E513" s="50"/>
      <c r="F513" s="52"/>
    </row>
    <row r="514" spans="1:6" x14ac:dyDescent="0.25">
      <c r="A514" s="53" t="str">
        <f t="shared" si="111"/>
        <v>Mahi pariyogna</v>
      </c>
      <c r="B514" s="48">
        <f>Data!K27*Calculation!$B$9</f>
        <v>1</v>
      </c>
      <c r="C514" s="48">
        <f>Data!L27*Calculation!$B$9</f>
        <v>0</v>
      </c>
      <c r="D514" s="48">
        <f>Data!M27*Calculation!$B$9</f>
        <v>0</v>
      </c>
      <c r="E514" s="48">
        <f>Data!N27*Calculation!$B$9</f>
        <v>1</v>
      </c>
      <c r="F514" s="52">
        <f>SUM(B514:E514)</f>
        <v>2</v>
      </c>
    </row>
    <row r="515" spans="1:6" x14ac:dyDescent="0.25">
      <c r="A515" s="71" t="str">
        <f t="shared" si="111"/>
        <v>At Water Treatment Plant</v>
      </c>
      <c r="B515" s="72"/>
      <c r="C515" s="72"/>
      <c r="D515" s="72"/>
      <c r="E515" s="73"/>
      <c r="F515" s="52"/>
    </row>
    <row r="516" spans="1:6" x14ac:dyDescent="0.25">
      <c r="A516" s="53" t="str">
        <f t="shared" si="111"/>
        <v>Outlet of WTP</v>
      </c>
      <c r="B516" s="48">
        <f>Data!O27*Calculation!$B$11</f>
        <v>0</v>
      </c>
      <c r="C516" s="48">
        <f>Data!P27*Calculation!$B$11</f>
        <v>0</v>
      </c>
      <c r="D516" s="48">
        <f>Data!Q27*Calculation!$B$11</f>
        <v>0</v>
      </c>
      <c r="E516" s="48">
        <f>Data!R27*Calculation!$B$11</f>
        <v>0</v>
      </c>
      <c r="F516" s="52">
        <f>SUM(B516:E516)</f>
        <v>0</v>
      </c>
    </row>
    <row r="517" spans="1:6" x14ac:dyDescent="0.25">
      <c r="A517" s="71" t="str">
        <f t="shared" si="111"/>
        <v>At Water Distribution System </v>
      </c>
      <c r="B517" s="72"/>
      <c r="C517" s="72"/>
      <c r="D517" s="72"/>
      <c r="E517" s="73"/>
      <c r="F517" s="52"/>
    </row>
    <row r="518" spans="1:6" ht="45" hidden="1" x14ac:dyDescent="0.25">
      <c r="A518" s="67" t="str">
        <f t="shared" si="111"/>
        <v>Inlet of main sump/ Ground level Storage Reservoir/Elevated Service Reservoir</v>
      </c>
      <c r="B518" s="48">
        <f>Data!S27*Calculation!$B$13</f>
        <v>3</v>
      </c>
      <c r="C518" s="48">
        <f>Data!T27*Calculation!$B$13</f>
        <v>3</v>
      </c>
      <c r="D518" s="48">
        <f>Data!U27*Calculation!$B$13</f>
        <v>0</v>
      </c>
      <c r="E518" s="48">
        <f>Data!V27*Calculation!$B$13</f>
        <v>0</v>
      </c>
      <c r="F518" s="52">
        <f>SUM(B518:E518)</f>
        <v>6</v>
      </c>
    </row>
    <row r="519" spans="1:6" x14ac:dyDescent="0.25">
      <c r="A519" s="53" t="str">
        <f t="shared" si="111"/>
        <v>Gagadiya 1 ESR</v>
      </c>
      <c r="B519" s="51">
        <f>B518/3</f>
        <v>1</v>
      </c>
      <c r="C519" s="51">
        <f>C518/3</f>
        <v>1</v>
      </c>
      <c r="D519" s="51">
        <f>D518/3</f>
        <v>0</v>
      </c>
      <c r="E519" s="51">
        <f>E518/3</f>
        <v>0</v>
      </c>
      <c r="F519" s="52">
        <f>SUM(B519:E519)</f>
        <v>2</v>
      </c>
    </row>
    <row r="520" spans="1:6" x14ac:dyDescent="0.25">
      <c r="A520" s="53" t="str">
        <f t="shared" si="111"/>
        <v>Gagadiya 2  ESR</v>
      </c>
      <c r="B520" s="51">
        <f>B518/3</f>
        <v>1</v>
      </c>
      <c r="C520" s="51">
        <f>C518/3</f>
        <v>1</v>
      </c>
      <c r="D520" s="51">
        <f>D518/3</f>
        <v>0</v>
      </c>
      <c r="E520" s="51">
        <f>E518/3</f>
        <v>0</v>
      </c>
      <c r="F520" s="52">
        <f t="shared" ref="F520:F521" si="112">SUM(B520:E520)</f>
        <v>2</v>
      </c>
    </row>
    <row r="521" spans="1:6" x14ac:dyDescent="0.25">
      <c r="A521" s="53" t="str">
        <f t="shared" si="111"/>
        <v>Mangalpara  ESR</v>
      </c>
      <c r="B521" s="51">
        <f>B518/3</f>
        <v>1</v>
      </c>
      <c r="C521" s="51">
        <f>C518/3</f>
        <v>1</v>
      </c>
      <c r="D521" s="51">
        <f>D518/3</f>
        <v>0</v>
      </c>
      <c r="E521" s="51">
        <f>E518/3</f>
        <v>0</v>
      </c>
      <c r="F521" s="52">
        <f t="shared" si="112"/>
        <v>2</v>
      </c>
    </row>
    <row r="522" spans="1:6" x14ac:dyDescent="0.25">
      <c r="A522" s="68" t="str">
        <f t="shared" si="111"/>
        <v>At Consumer End</v>
      </c>
      <c r="B522" s="69"/>
      <c r="C522" s="69"/>
      <c r="D522" s="69"/>
      <c r="E522" s="70"/>
      <c r="F522" s="52"/>
    </row>
    <row r="523" spans="1:6" hidden="1" x14ac:dyDescent="0.25">
      <c r="A523" s="67" t="str">
        <f t="shared" si="111"/>
        <v>Consumer End</v>
      </c>
      <c r="B523" s="48">
        <f>Data!AA27*Calculation!$B$15</f>
        <v>15</v>
      </c>
      <c r="C523" s="48">
        <f>Data!AB27*Calculation!$B$15</f>
        <v>15</v>
      </c>
      <c r="D523" s="48">
        <f>Data!AC27*Calculation!$B$15</f>
        <v>0</v>
      </c>
      <c r="E523" s="48">
        <f>Data!AD27*Calculation!$B$15</f>
        <v>0</v>
      </c>
      <c r="F523" s="52">
        <f>SUM(B523:E523)</f>
        <v>30</v>
      </c>
    </row>
    <row r="524" spans="1:6" x14ac:dyDescent="0.25">
      <c r="A524" s="53" t="str">
        <f t="shared" si="111"/>
        <v>Gagadiya 1 water distribution zone</v>
      </c>
      <c r="B524" s="51">
        <f>B523/3</f>
        <v>5</v>
      </c>
      <c r="C524" s="51">
        <f>C523/3</f>
        <v>5</v>
      </c>
      <c r="D524" s="51">
        <f>D523/3</f>
        <v>0</v>
      </c>
      <c r="E524" s="51">
        <f>E523/3</f>
        <v>0</v>
      </c>
      <c r="F524" s="52">
        <f t="shared" ref="F524:F526" si="113">SUM(B524:E524)</f>
        <v>10</v>
      </c>
    </row>
    <row r="525" spans="1:6" x14ac:dyDescent="0.25">
      <c r="A525" s="53" t="str">
        <f t="shared" si="111"/>
        <v>Gagadiya 2 water distribution zone</v>
      </c>
      <c r="B525" s="51">
        <f>B523/3</f>
        <v>5</v>
      </c>
      <c r="C525" s="51">
        <f>C523/3</f>
        <v>5</v>
      </c>
      <c r="D525" s="51">
        <f>D523/3</f>
        <v>0</v>
      </c>
      <c r="E525" s="51">
        <f>E523/3</f>
        <v>0</v>
      </c>
      <c r="F525" s="52">
        <f t="shared" si="113"/>
        <v>10</v>
      </c>
    </row>
    <row r="526" spans="1:6" x14ac:dyDescent="0.25">
      <c r="A526" s="53" t="str">
        <f t="shared" si="111"/>
        <v>Mangalpara water distribution zone</v>
      </c>
      <c r="B526" s="51">
        <f>B523/3</f>
        <v>5</v>
      </c>
      <c r="C526" s="51">
        <f>C523/3</f>
        <v>5</v>
      </c>
      <c r="D526" s="51">
        <f>D523/3</f>
        <v>0</v>
      </c>
      <c r="E526" s="51">
        <f>E523/3</f>
        <v>0</v>
      </c>
      <c r="F526" s="52">
        <f t="shared" si="113"/>
        <v>10</v>
      </c>
    </row>
    <row r="527" spans="1:6" x14ac:dyDescent="0.25">
      <c r="A527" s="47" t="s">
        <v>50</v>
      </c>
      <c r="B527" s="54">
        <f>SUM(B511,B512,B514,B516,B518,B523)</f>
        <v>19</v>
      </c>
      <c r="C527" s="54">
        <f t="shared" ref="C527:E527" si="114">SUM(C511,C512,C514,C516,C518,C523)</f>
        <v>19</v>
      </c>
      <c r="D527" s="54">
        <f t="shared" si="114"/>
        <v>0</v>
      </c>
      <c r="E527" s="54">
        <f t="shared" si="114"/>
        <v>1</v>
      </c>
      <c r="F527" s="55">
        <f t="shared" ref="F527" si="115">SUM(F511,F512,F514,F516,F518,F523)</f>
        <v>39</v>
      </c>
    </row>
    <row r="529" spans="1:6" ht="15.75" x14ac:dyDescent="0.25">
      <c r="A529" s="64" t="s">
        <v>52</v>
      </c>
      <c r="B529" s="65"/>
      <c r="C529" s="66"/>
      <c r="D529" s="61"/>
      <c r="E529" s="62" t="s">
        <v>53</v>
      </c>
      <c r="F529" s="61">
        <f>Data!A28</f>
        <v>25</v>
      </c>
    </row>
    <row r="530" spans="1:6" ht="30" customHeight="1" x14ac:dyDescent="0.25">
      <c r="A530" s="63"/>
      <c r="B530" s="58" t="s">
        <v>1</v>
      </c>
      <c r="C530" s="58" t="s">
        <v>2</v>
      </c>
      <c r="D530" s="58" t="s">
        <v>3</v>
      </c>
      <c r="E530" s="58" t="s">
        <v>4</v>
      </c>
      <c r="F530" s="213" t="s">
        <v>51</v>
      </c>
    </row>
    <row r="531" spans="1:6" x14ac:dyDescent="0.25">
      <c r="A531" s="68" t="str">
        <f t="shared" ref="A531:A548" si="116">A3</f>
        <v>At source</v>
      </c>
      <c r="B531" s="69"/>
      <c r="C531" s="69"/>
      <c r="D531" s="69"/>
      <c r="E531" s="70"/>
      <c r="F531" s="213"/>
    </row>
    <row r="532" spans="1:6" x14ac:dyDescent="0.25">
      <c r="A532" s="56" t="str">
        <f t="shared" si="116"/>
        <v xml:space="preserve">Ground water </v>
      </c>
      <c r="B532" s="49"/>
      <c r="C532" s="49"/>
      <c r="D532" s="49"/>
      <c r="E532" s="50"/>
      <c r="F532" s="214"/>
    </row>
    <row r="533" spans="1:6" x14ac:dyDescent="0.25">
      <c r="A533" s="53" t="str">
        <f t="shared" si="116"/>
        <v>Bhidbhanjan bore well</v>
      </c>
      <c r="B533" s="48">
        <f>Data!C28*Calculation!$B$6</f>
        <v>0</v>
      </c>
      <c r="C533" s="48">
        <f>Data!D28*Calculation!$B$6</f>
        <v>1</v>
      </c>
      <c r="D533" s="48">
        <f>Data!E28*Calculation!$B$6</f>
        <v>0</v>
      </c>
      <c r="E533" s="48">
        <f>Data!F28*Calculation!$B$6</f>
        <v>0</v>
      </c>
      <c r="F533" s="52">
        <f>SUM(B533:E533)</f>
        <v>1</v>
      </c>
    </row>
    <row r="534" spans="1:6" x14ac:dyDescent="0.25">
      <c r="A534" s="53" t="str">
        <f t="shared" si="116"/>
        <v>Hand pumps</v>
      </c>
      <c r="B534" s="48">
        <f>Data!G28*Calculation!$B$7</f>
        <v>0</v>
      </c>
      <c r="C534" s="48">
        <f>Data!H28*Calculation!$B$7</f>
        <v>0</v>
      </c>
      <c r="D534" s="48">
        <f>Data!I28*Calculation!$B$7</f>
        <v>0</v>
      </c>
      <c r="E534" s="48">
        <f>Data!J28*Calculation!$B$7</f>
        <v>0</v>
      </c>
      <c r="F534" s="52">
        <f>SUM(B534:E534)</f>
        <v>0</v>
      </c>
    </row>
    <row r="535" spans="1:6" x14ac:dyDescent="0.25">
      <c r="A535" s="56" t="str">
        <f t="shared" si="116"/>
        <v xml:space="preserve">Surface water </v>
      </c>
      <c r="B535" s="49"/>
      <c r="C535" s="49"/>
      <c r="D535" s="49"/>
      <c r="E535" s="50"/>
      <c r="F535" s="52"/>
    </row>
    <row r="536" spans="1:6" x14ac:dyDescent="0.25">
      <c r="A536" s="53" t="str">
        <f t="shared" si="116"/>
        <v>Mahi pariyogna</v>
      </c>
      <c r="B536" s="48">
        <f>Data!K28*Calculation!$B$9</f>
        <v>1</v>
      </c>
      <c r="C536" s="48">
        <f>Data!L28*Calculation!$B$9</f>
        <v>0</v>
      </c>
      <c r="D536" s="48">
        <f>Data!M28*Calculation!$B$9</f>
        <v>0</v>
      </c>
      <c r="E536" s="48">
        <f>Data!N28*Calculation!$B$9</f>
        <v>1</v>
      </c>
      <c r="F536" s="52">
        <f>SUM(B536:E536)</f>
        <v>2</v>
      </c>
    </row>
    <row r="537" spans="1:6" x14ac:dyDescent="0.25">
      <c r="A537" s="71" t="str">
        <f t="shared" si="116"/>
        <v>At Water Treatment Plant</v>
      </c>
      <c r="B537" s="72"/>
      <c r="C537" s="72"/>
      <c r="D537" s="72"/>
      <c r="E537" s="73"/>
      <c r="F537" s="52"/>
    </row>
    <row r="538" spans="1:6" x14ac:dyDescent="0.25">
      <c r="A538" s="53" t="str">
        <f t="shared" si="116"/>
        <v>Outlet of WTP</v>
      </c>
      <c r="B538" s="48">
        <f>Data!O28*Calculation!$B$11</f>
        <v>0</v>
      </c>
      <c r="C538" s="48">
        <f>Data!P28*Calculation!$B$11</f>
        <v>0</v>
      </c>
      <c r="D538" s="48">
        <f>Data!Q28*Calculation!$B$11</f>
        <v>0</v>
      </c>
      <c r="E538" s="48">
        <f>Data!R28*Calculation!$B$11</f>
        <v>0</v>
      </c>
      <c r="F538" s="52">
        <f>SUM(B538:E538)</f>
        <v>0</v>
      </c>
    </row>
    <row r="539" spans="1:6" x14ac:dyDescent="0.25">
      <c r="A539" s="71" t="str">
        <f t="shared" si="116"/>
        <v>At Water Distribution System </v>
      </c>
      <c r="B539" s="72"/>
      <c r="C539" s="72"/>
      <c r="D539" s="72"/>
      <c r="E539" s="73"/>
      <c r="F539" s="52"/>
    </row>
    <row r="540" spans="1:6" ht="45" hidden="1" x14ac:dyDescent="0.25">
      <c r="A540" s="67" t="str">
        <f t="shared" si="116"/>
        <v>Inlet of main sump/ Ground level Storage Reservoir/Elevated Service Reservoir</v>
      </c>
      <c r="B540" s="48">
        <f>Data!S28*Calculation!$B$13</f>
        <v>3</v>
      </c>
      <c r="C540" s="48">
        <f>Data!T28*Calculation!$B$13</f>
        <v>3</v>
      </c>
      <c r="D540" s="48">
        <f>Data!U28*Calculation!$B$13</f>
        <v>0</v>
      </c>
      <c r="E540" s="48">
        <f>Data!V28*Calculation!$B$13</f>
        <v>0</v>
      </c>
      <c r="F540" s="52">
        <f>SUM(B540:E540)</f>
        <v>6</v>
      </c>
    </row>
    <row r="541" spans="1:6" x14ac:dyDescent="0.25">
      <c r="A541" s="53" t="str">
        <f t="shared" si="116"/>
        <v>Gagadiya 1 ESR</v>
      </c>
      <c r="B541" s="51">
        <f>B540/3</f>
        <v>1</v>
      </c>
      <c r="C541" s="51">
        <f>C540/3</f>
        <v>1</v>
      </c>
      <c r="D541" s="51">
        <f>D540/3</f>
        <v>0</v>
      </c>
      <c r="E541" s="51">
        <f>E540/3</f>
        <v>0</v>
      </c>
      <c r="F541" s="52">
        <f>SUM(B541:E541)</f>
        <v>2</v>
      </c>
    </row>
    <row r="542" spans="1:6" x14ac:dyDescent="0.25">
      <c r="A542" s="53" t="str">
        <f t="shared" si="116"/>
        <v>Gagadiya 2  ESR</v>
      </c>
      <c r="B542" s="51">
        <f>B540/3</f>
        <v>1</v>
      </c>
      <c r="C542" s="51">
        <f>C540/3</f>
        <v>1</v>
      </c>
      <c r="D542" s="51">
        <f>D540/3</f>
        <v>0</v>
      </c>
      <c r="E542" s="51">
        <f>E540/3</f>
        <v>0</v>
      </c>
      <c r="F542" s="52">
        <f t="shared" ref="F542:F543" si="117">SUM(B542:E542)</f>
        <v>2</v>
      </c>
    </row>
    <row r="543" spans="1:6" x14ac:dyDescent="0.25">
      <c r="A543" s="53" t="str">
        <f t="shared" si="116"/>
        <v>Mangalpara  ESR</v>
      </c>
      <c r="B543" s="51">
        <f>B540/3</f>
        <v>1</v>
      </c>
      <c r="C543" s="51">
        <f>C540/3</f>
        <v>1</v>
      </c>
      <c r="D543" s="51">
        <f>D540/3</f>
        <v>0</v>
      </c>
      <c r="E543" s="51">
        <f>E540/3</f>
        <v>0</v>
      </c>
      <c r="F543" s="52">
        <f t="shared" si="117"/>
        <v>2</v>
      </c>
    </row>
    <row r="544" spans="1:6" x14ac:dyDescent="0.25">
      <c r="A544" s="68" t="str">
        <f t="shared" si="116"/>
        <v>At Consumer End</v>
      </c>
      <c r="B544" s="69"/>
      <c r="C544" s="69"/>
      <c r="D544" s="69"/>
      <c r="E544" s="70"/>
      <c r="F544" s="52"/>
    </row>
    <row r="545" spans="1:6" hidden="1" x14ac:dyDescent="0.25">
      <c r="A545" s="67" t="str">
        <f t="shared" si="116"/>
        <v>Consumer End</v>
      </c>
      <c r="B545" s="48">
        <f>Data!AA28*Calculation!$B$15</f>
        <v>15</v>
      </c>
      <c r="C545" s="48">
        <f>Data!AB28*Calculation!$B$15</f>
        <v>15</v>
      </c>
      <c r="D545" s="48">
        <f>Data!AC28*Calculation!$B$15</f>
        <v>0</v>
      </c>
      <c r="E545" s="48">
        <f>Data!AD28*Calculation!$B$15</f>
        <v>0</v>
      </c>
      <c r="F545" s="52">
        <f>SUM(B545:E545)</f>
        <v>30</v>
      </c>
    </row>
    <row r="546" spans="1:6" x14ac:dyDescent="0.25">
      <c r="A546" s="53" t="str">
        <f t="shared" si="116"/>
        <v>Gagadiya 1 water distribution zone</v>
      </c>
      <c r="B546" s="51">
        <f>B545/3</f>
        <v>5</v>
      </c>
      <c r="C546" s="51">
        <f>C545/3</f>
        <v>5</v>
      </c>
      <c r="D546" s="51">
        <f>D545/3</f>
        <v>0</v>
      </c>
      <c r="E546" s="51">
        <f>E545/3</f>
        <v>0</v>
      </c>
      <c r="F546" s="52">
        <f t="shared" ref="F546:F548" si="118">SUM(B546:E546)</f>
        <v>10</v>
      </c>
    </row>
    <row r="547" spans="1:6" x14ac:dyDescent="0.25">
      <c r="A547" s="53" t="str">
        <f t="shared" si="116"/>
        <v>Gagadiya 2 water distribution zone</v>
      </c>
      <c r="B547" s="51">
        <f>B545/3</f>
        <v>5</v>
      </c>
      <c r="C547" s="51">
        <f>C545/3</f>
        <v>5</v>
      </c>
      <c r="D547" s="51">
        <f>D545/3</f>
        <v>0</v>
      </c>
      <c r="E547" s="51">
        <f>E545/3</f>
        <v>0</v>
      </c>
      <c r="F547" s="52">
        <f t="shared" si="118"/>
        <v>10</v>
      </c>
    </row>
    <row r="548" spans="1:6" x14ac:dyDescent="0.25">
      <c r="A548" s="53" t="str">
        <f t="shared" si="116"/>
        <v>Mangalpara water distribution zone</v>
      </c>
      <c r="B548" s="51">
        <f>B545/3</f>
        <v>5</v>
      </c>
      <c r="C548" s="51">
        <f>C545/3</f>
        <v>5</v>
      </c>
      <c r="D548" s="51">
        <f>D545/3</f>
        <v>0</v>
      </c>
      <c r="E548" s="51">
        <f>E545/3</f>
        <v>0</v>
      </c>
      <c r="F548" s="52">
        <f t="shared" si="118"/>
        <v>10</v>
      </c>
    </row>
    <row r="549" spans="1:6" x14ac:dyDescent="0.25">
      <c r="A549" s="47" t="s">
        <v>50</v>
      </c>
      <c r="B549" s="54">
        <f>SUM(B533,B534,B536,B538,B540,B545)</f>
        <v>19</v>
      </c>
      <c r="C549" s="54">
        <f t="shared" ref="C549:E549" si="119">SUM(C533,C534,C536,C538,C540,C545)</f>
        <v>19</v>
      </c>
      <c r="D549" s="54">
        <f t="shared" si="119"/>
        <v>0</v>
      </c>
      <c r="E549" s="54">
        <f t="shared" si="119"/>
        <v>1</v>
      </c>
      <c r="F549" s="55">
        <f t="shared" ref="F549" si="120">SUM(F533,F534,F536,F538,F540,F545)</f>
        <v>39</v>
      </c>
    </row>
    <row r="551" spans="1:6" ht="15.75" x14ac:dyDescent="0.25">
      <c r="A551" s="64" t="s">
        <v>52</v>
      </c>
      <c r="B551" s="65"/>
      <c r="C551" s="66"/>
      <c r="D551" s="61"/>
      <c r="E551" s="62" t="s">
        <v>53</v>
      </c>
      <c r="F551" s="61">
        <f>Data!A29</f>
        <v>26</v>
      </c>
    </row>
    <row r="552" spans="1:6" ht="30" customHeight="1" x14ac:dyDescent="0.25">
      <c r="A552" s="63"/>
      <c r="B552" s="58" t="s">
        <v>1</v>
      </c>
      <c r="C552" s="58" t="s">
        <v>2</v>
      </c>
      <c r="D552" s="58" t="s">
        <v>3</v>
      </c>
      <c r="E552" s="58" t="s">
        <v>4</v>
      </c>
      <c r="F552" s="213" t="s">
        <v>51</v>
      </c>
    </row>
    <row r="553" spans="1:6" x14ac:dyDescent="0.25">
      <c r="A553" s="68" t="str">
        <f t="shared" ref="A553:A570" si="121">A3</f>
        <v>At source</v>
      </c>
      <c r="B553" s="69"/>
      <c r="C553" s="69"/>
      <c r="D553" s="69"/>
      <c r="E553" s="70"/>
      <c r="F553" s="213"/>
    </row>
    <row r="554" spans="1:6" x14ac:dyDescent="0.25">
      <c r="A554" s="56" t="str">
        <f t="shared" si="121"/>
        <v xml:space="preserve">Ground water </v>
      </c>
      <c r="B554" s="49"/>
      <c r="C554" s="49"/>
      <c r="D554" s="49"/>
      <c r="E554" s="50"/>
      <c r="F554" s="214"/>
    </row>
    <row r="555" spans="1:6" x14ac:dyDescent="0.25">
      <c r="A555" s="53" t="str">
        <f t="shared" si="121"/>
        <v>Bhidbhanjan bore well</v>
      </c>
      <c r="B555" s="48">
        <f>Data!C29*Calculation!$B$6</f>
        <v>0</v>
      </c>
      <c r="C555" s="48">
        <f>Data!D29*Calculation!$B$6</f>
        <v>1</v>
      </c>
      <c r="D555" s="48">
        <f>Data!E29*Calculation!$B$6</f>
        <v>0</v>
      </c>
      <c r="E555" s="48">
        <f>Data!F29*Calculation!$B$6</f>
        <v>0</v>
      </c>
      <c r="F555" s="52">
        <f>SUM(B555:E555)</f>
        <v>1</v>
      </c>
    </row>
    <row r="556" spans="1:6" x14ac:dyDescent="0.25">
      <c r="A556" s="53" t="str">
        <f t="shared" si="121"/>
        <v>Hand pumps</v>
      </c>
      <c r="B556" s="48">
        <f>Data!G29*Calculation!$B$7</f>
        <v>0</v>
      </c>
      <c r="C556" s="48">
        <f>Data!H29*Calculation!$B$7</f>
        <v>0</v>
      </c>
      <c r="D556" s="48">
        <f>Data!I29*Calculation!$B$7</f>
        <v>0</v>
      </c>
      <c r="E556" s="48">
        <f>Data!J29*Calculation!$B$7</f>
        <v>0</v>
      </c>
      <c r="F556" s="52">
        <f>SUM(B556:E556)</f>
        <v>0</v>
      </c>
    </row>
    <row r="557" spans="1:6" x14ac:dyDescent="0.25">
      <c r="A557" s="56" t="str">
        <f t="shared" si="121"/>
        <v xml:space="preserve">Surface water </v>
      </c>
      <c r="B557" s="49"/>
      <c r="C557" s="49"/>
      <c r="D557" s="49"/>
      <c r="E557" s="50"/>
      <c r="F557" s="52"/>
    </row>
    <row r="558" spans="1:6" x14ac:dyDescent="0.25">
      <c r="A558" s="53" t="str">
        <f t="shared" si="121"/>
        <v>Mahi pariyogna</v>
      </c>
      <c r="B558" s="48">
        <f>Data!K29*Calculation!$B$9</f>
        <v>1</v>
      </c>
      <c r="C558" s="48">
        <f>Data!L29*Calculation!$B$9</f>
        <v>0</v>
      </c>
      <c r="D558" s="48">
        <f>Data!M29*Calculation!$B$9</f>
        <v>0</v>
      </c>
      <c r="E558" s="48">
        <f>Data!N29*Calculation!$B$9</f>
        <v>1</v>
      </c>
      <c r="F558" s="52">
        <f>SUM(B558:E558)</f>
        <v>2</v>
      </c>
    </row>
    <row r="559" spans="1:6" x14ac:dyDescent="0.25">
      <c r="A559" s="71" t="str">
        <f t="shared" si="121"/>
        <v>At Water Treatment Plant</v>
      </c>
      <c r="B559" s="72"/>
      <c r="C559" s="72"/>
      <c r="D559" s="72"/>
      <c r="E559" s="73"/>
      <c r="F559" s="52"/>
    </row>
    <row r="560" spans="1:6" x14ac:dyDescent="0.25">
      <c r="A560" s="53" t="str">
        <f t="shared" si="121"/>
        <v>Outlet of WTP</v>
      </c>
      <c r="B560" s="48">
        <f>Data!O29*Calculation!$B$11</f>
        <v>0</v>
      </c>
      <c r="C560" s="48">
        <f>Data!P29*Calculation!$B$11</f>
        <v>0</v>
      </c>
      <c r="D560" s="48">
        <f>Data!Q29*Calculation!$B$11</f>
        <v>0</v>
      </c>
      <c r="E560" s="48">
        <f>Data!R29*Calculation!$B$11</f>
        <v>0</v>
      </c>
      <c r="F560" s="52">
        <f>SUM(B560:E560)</f>
        <v>0</v>
      </c>
    </row>
    <row r="561" spans="1:6" x14ac:dyDescent="0.25">
      <c r="A561" s="71" t="str">
        <f t="shared" si="121"/>
        <v>At Water Distribution System </v>
      </c>
      <c r="B561" s="72"/>
      <c r="C561" s="72"/>
      <c r="D561" s="72"/>
      <c r="E561" s="73"/>
      <c r="F561" s="52"/>
    </row>
    <row r="562" spans="1:6" ht="45" hidden="1" x14ac:dyDescent="0.25">
      <c r="A562" s="67" t="str">
        <f t="shared" si="121"/>
        <v>Inlet of main sump/ Ground level Storage Reservoir/Elevated Service Reservoir</v>
      </c>
      <c r="B562" s="48">
        <f>Data!S29*Calculation!$B$13</f>
        <v>3</v>
      </c>
      <c r="C562" s="48">
        <f>Data!T29*Calculation!$B$13</f>
        <v>3</v>
      </c>
      <c r="D562" s="48">
        <f>Data!U29*Calculation!$B$13</f>
        <v>0</v>
      </c>
      <c r="E562" s="48">
        <f>Data!V29*Calculation!$B$13</f>
        <v>0</v>
      </c>
      <c r="F562" s="52">
        <f>SUM(B562:E562)</f>
        <v>6</v>
      </c>
    </row>
    <row r="563" spans="1:6" x14ac:dyDescent="0.25">
      <c r="A563" s="53" t="str">
        <f t="shared" si="121"/>
        <v>Gagadiya 1 ESR</v>
      </c>
      <c r="B563" s="51">
        <f>B562/3</f>
        <v>1</v>
      </c>
      <c r="C563" s="51">
        <f>C562/3</f>
        <v>1</v>
      </c>
      <c r="D563" s="51">
        <f>D562/3</f>
        <v>0</v>
      </c>
      <c r="E563" s="51">
        <f>E562/3</f>
        <v>0</v>
      </c>
      <c r="F563" s="52">
        <f>SUM(B563:E563)</f>
        <v>2</v>
      </c>
    </row>
    <row r="564" spans="1:6" x14ac:dyDescent="0.25">
      <c r="A564" s="53" t="str">
        <f t="shared" si="121"/>
        <v>Gagadiya 2  ESR</v>
      </c>
      <c r="B564" s="51">
        <f>B562/3</f>
        <v>1</v>
      </c>
      <c r="C564" s="51">
        <f>C562/3</f>
        <v>1</v>
      </c>
      <c r="D564" s="51">
        <f>D562/3</f>
        <v>0</v>
      </c>
      <c r="E564" s="51">
        <f>E562/3</f>
        <v>0</v>
      </c>
      <c r="F564" s="52">
        <f t="shared" ref="F564:F565" si="122">SUM(B564:E564)</f>
        <v>2</v>
      </c>
    </row>
    <row r="565" spans="1:6" x14ac:dyDescent="0.25">
      <c r="A565" s="53" t="str">
        <f t="shared" si="121"/>
        <v>Mangalpara  ESR</v>
      </c>
      <c r="B565" s="51">
        <f>B562/3</f>
        <v>1</v>
      </c>
      <c r="C565" s="51">
        <f>C562/3</f>
        <v>1</v>
      </c>
      <c r="D565" s="51">
        <f>D562/3</f>
        <v>0</v>
      </c>
      <c r="E565" s="51">
        <f>E562/3</f>
        <v>0</v>
      </c>
      <c r="F565" s="52">
        <f t="shared" si="122"/>
        <v>2</v>
      </c>
    </row>
    <row r="566" spans="1:6" x14ac:dyDescent="0.25">
      <c r="A566" s="68" t="str">
        <f t="shared" si="121"/>
        <v>At Consumer End</v>
      </c>
      <c r="B566" s="69"/>
      <c r="C566" s="69"/>
      <c r="D566" s="69"/>
      <c r="E566" s="70"/>
      <c r="F566" s="52"/>
    </row>
    <row r="567" spans="1:6" hidden="1" x14ac:dyDescent="0.25">
      <c r="A567" s="67" t="str">
        <f t="shared" si="121"/>
        <v>Consumer End</v>
      </c>
      <c r="B567" s="48">
        <f>Data!AA29*Calculation!$B$15</f>
        <v>15</v>
      </c>
      <c r="C567" s="48">
        <f>Data!AB29*Calculation!$B$15</f>
        <v>15</v>
      </c>
      <c r="D567" s="48">
        <f>Data!AC29*Calculation!$B$15</f>
        <v>0</v>
      </c>
      <c r="E567" s="48">
        <f>Data!AD29*Calculation!$B$15</f>
        <v>0</v>
      </c>
      <c r="F567" s="52">
        <f>SUM(B567:E567)</f>
        <v>30</v>
      </c>
    </row>
    <row r="568" spans="1:6" x14ac:dyDescent="0.25">
      <c r="A568" s="53" t="str">
        <f t="shared" si="121"/>
        <v>Gagadiya 1 water distribution zone</v>
      </c>
      <c r="B568" s="51">
        <f>B567/3</f>
        <v>5</v>
      </c>
      <c r="C568" s="51">
        <f>C567/3</f>
        <v>5</v>
      </c>
      <c r="D568" s="51">
        <f>D567/3</f>
        <v>0</v>
      </c>
      <c r="E568" s="51">
        <f>E567/3</f>
        <v>0</v>
      </c>
      <c r="F568" s="52">
        <f t="shared" ref="F568:F570" si="123">SUM(B568:E568)</f>
        <v>10</v>
      </c>
    </row>
    <row r="569" spans="1:6" x14ac:dyDescent="0.25">
      <c r="A569" s="53" t="str">
        <f t="shared" si="121"/>
        <v>Gagadiya 2 water distribution zone</v>
      </c>
      <c r="B569" s="51">
        <f>B567/3</f>
        <v>5</v>
      </c>
      <c r="C569" s="51">
        <f>C567/3</f>
        <v>5</v>
      </c>
      <c r="D569" s="51">
        <f>D567/3</f>
        <v>0</v>
      </c>
      <c r="E569" s="51">
        <f>E567/3</f>
        <v>0</v>
      </c>
      <c r="F569" s="52">
        <f t="shared" si="123"/>
        <v>10</v>
      </c>
    </row>
    <row r="570" spans="1:6" x14ac:dyDescent="0.25">
      <c r="A570" s="53" t="str">
        <f t="shared" si="121"/>
        <v>Mangalpara water distribution zone</v>
      </c>
      <c r="B570" s="51">
        <f>B567/3</f>
        <v>5</v>
      </c>
      <c r="C570" s="51">
        <f>C567/3</f>
        <v>5</v>
      </c>
      <c r="D570" s="51">
        <f>D567/3</f>
        <v>0</v>
      </c>
      <c r="E570" s="51">
        <f>E567/3</f>
        <v>0</v>
      </c>
      <c r="F570" s="52">
        <f t="shared" si="123"/>
        <v>10</v>
      </c>
    </row>
    <row r="571" spans="1:6" x14ac:dyDescent="0.25">
      <c r="A571" s="47" t="s">
        <v>50</v>
      </c>
      <c r="B571" s="54">
        <f>SUM(B555,B556,B558,B560,B562,B567)</f>
        <v>19</v>
      </c>
      <c r="C571" s="54">
        <f t="shared" ref="C571:E571" si="124">SUM(C555,C556,C558,C560,C562,C567)</f>
        <v>19</v>
      </c>
      <c r="D571" s="54">
        <f t="shared" si="124"/>
        <v>0</v>
      </c>
      <c r="E571" s="54">
        <f t="shared" si="124"/>
        <v>1</v>
      </c>
      <c r="F571" s="55">
        <f t="shared" ref="F571" si="125">SUM(F555,F556,F558,F560,F562,F567)</f>
        <v>39</v>
      </c>
    </row>
    <row r="573" spans="1:6" ht="15.75" x14ac:dyDescent="0.25">
      <c r="A573" s="64" t="s">
        <v>52</v>
      </c>
      <c r="B573" s="65"/>
      <c r="C573" s="66"/>
      <c r="D573" s="61"/>
      <c r="E573" s="62" t="s">
        <v>53</v>
      </c>
      <c r="F573" s="61">
        <f>Data!A30</f>
        <v>27</v>
      </c>
    </row>
    <row r="574" spans="1:6" ht="30" customHeight="1" x14ac:dyDescent="0.25">
      <c r="A574" s="63"/>
      <c r="B574" s="58" t="s">
        <v>1</v>
      </c>
      <c r="C574" s="58" t="s">
        <v>2</v>
      </c>
      <c r="D574" s="58" t="s">
        <v>3</v>
      </c>
      <c r="E574" s="58" t="s">
        <v>4</v>
      </c>
      <c r="F574" s="213" t="s">
        <v>51</v>
      </c>
    </row>
    <row r="575" spans="1:6" x14ac:dyDescent="0.25">
      <c r="A575" s="68" t="str">
        <f t="shared" ref="A575:A592" si="126">A3</f>
        <v>At source</v>
      </c>
      <c r="B575" s="69"/>
      <c r="C575" s="69"/>
      <c r="D575" s="69"/>
      <c r="E575" s="70"/>
      <c r="F575" s="213"/>
    </row>
    <row r="576" spans="1:6" x14ac:dyDescent="0.25">
      <c r="A576" s="56" t="str">
        <f t="shared" si="126"/>
        <v xml:space="preserve">Ground water </v>
      </c>
      <c r="B576" s="49"/>
      <c r="C576" s="49"/>
      <c r="D576" s="49"/>
      <c r="E576" s="50"/>
      <c r="F576" s="214"/>
    </row>
    <row r="577" spans="1:6" x14ac:dyDescent="0.25">
      <c r="A577" s="53" t="str">
        <f t="shared" si="126"/>
        <v>Bhidbhanjan bore well</v>
      </c>
      <c r="B577" s="48">
        <f>Data!C30*Calculation!$B$6</f>
        <v>0</v>
      </c>
      <c r="C577" s="48">
        <f>Data!D30*Calculation!$B$6</f>
        <v>1</v>
      </c>
      <c r="D577" s="48">
        <f>Data!E30*Calculation!$B$6</f>
        <v>0</v>
      </c>
      <c r="E577" s="48">
        <f>Data!F30*Calculation!$B$6</f>
        <v>0</v>
      </c>
      <c r="F577" s="52">
        <f>SUM(B577:E577)</f>
        <v>1</v>
      </c>
    </row>
    <row r="578" spans="1:6" x14ac:dyDescent="0.25">
      <c r="A578" s="53" t="str">
        <f t="shared" si="126"/>
        <v>Hand pumps</v>
      </c>
      <c r="B578" s="48">
        <f>Data!G30*Calculation!$B$7</f>
        <v>0</v>
      </c>
      <c r="C578" s="48">
        <f>Data!H30*Calculation!$B$7</f>
        <v>0</v>
      </c>
      <c r="D578" s="48">
        <f>Data!I30*Calculation!$B$7</f>
        <v>0</v>
      </c>
      <c r="E578" s="48">
        <f>Data!J30*Calculation!$B$7</f>
        <v>0</v>
      </c>
      <c r="F578" s="52">
        <f>SUM(B578:E578)</f>
        <v>0</v>
      </c>
    </row>
    <row r="579" spans="1:6" x14ac:dyDescent="0.25">
      <c r="A579" s="56" t="str">
        <f t="shared" si="126"/>
        <v xml:space="preserve">Surface water </v>
      </c>
      <c r="B579" s="49"/>
      <c r="C579" s="49"/>
      <c r="D579" s="49"/>
      <c r="E579" s="50"/>
      <c r="F579" s="52"/>
    </row>
    <row r="580" spans="1:6" x14ac:dyDescent="0.25">
      <c r="A580" s="53" t="str">
        <f t="shared" si="126"/>
        <v>Mahi pariyogna</v>
      </c>
      <c r="B580" s="48">
        <f>Data!K30*Calculation!$B$9</f>
        <v>1</v>
      </c>
      <c r="C580" s="48">
        <f>Data!L30*Calculation!$B$9</f>
        <v>0</v>
      </c>
      <c r="D580" s="48">
        <f>Data!M30*Calculation!$B$9</f>
        <v>0</v>
      </c>
      <c r="E580" s="48">
        <f>Data!N30*Calculation!$B$9</f>
        <v>1</v>
      </c>
      <c r="F580" s="52">
        <f>SUM(B580:E580)</f>
        <v>2</v>
      </c>
    </row>
    <row r="581" spans="1:6" x14ac:dyDescent="0.25">
      <c r="A581" s="71" t="str">
        <f t="shared" si="126"/>
        <v>At Water Treatment Plant</v>
      </c>
      <c r="B581" s="72"/>
      <c r="C581" s="72"/>
      <c r="D581" s="72"/>
      <c r="E581" s="73"/>
      <c r="F581" s="52"/>
    </row>
    <row r="582" spans="1:6" x14ac:dyDescent="0.25">
      <c r="A582" s="53" t="str">
        <f t="shared" si="126"/>
        <v>Outlet of WTP</v>
      </c>
      <c r="B582" s="48">
        <f>Data!O30*Calculation!$B$11</f>
        <v>0</v>
      </c>
      <c r="C582" s="48">
        <f>Data!P30*Calculation!$B$11</f>
        <v>0</v>
      </c>
      <c r="D582" s="48">
        <f>Data!Q30*Calculation!$B$11</f>
        <v>0</v>
      </c>
      <c r="E582" s="48">
        <f>Data!R30*Calculation!$B$11</f>
        <v>0</v>
      </c>
      <c r="F582" s="52">
        <f>SUM(B582:E582)</f>
        <v>0</v>
      </c>
    </row>
    <row r="583" spans="1:6" x14ac:dyDescent="0.25">
      <c r="A583" s="71" t="str">
        <f t="shared" si="126"/>
        <v>At Water Distribution System </v>
      </c>
      <c r="B583" s="72"/>
      <c r="C583" s="72"/>
      <c r="D583" s="72"/>
      <c r="E583" s="73"/>
      <c r="F583" s="52"/>
    </row>
    <row r="584" spans="1:6" ht="45" hidden="1" x14ac:dyDescent="0.25">
      <c r="A584" s="67" t="str">
        <f t="shared" si="126"/>
        <v>Inlet of main sump/ Ground level Storage Reservoir/Elevated Service Reservoir</v>
      </c>
      <c r="B584" s="48">
        <f>Data!S30*Calculation!$B$13</f>
        <v>3</v>
      </c>
      <c r="C584" s="48">
        <f>Data!T30*Calculation!$B$13</f>
        <v>3</v>
      </c>
      <c r="D584" s="48">
        <f>Data!U30*Calculation!$B$13</f>
        <v>0</v>
      </c>
      <c r="E584" s="48">
        <f>Data!V30*Calculation!$B$13</f>
        <v>0</v>
      </c>
      <c r="F584" s="52">
        <f>SUM(B584:E584)</f>
        <v>6</v>
      </c>
    </row>
    <row r="585" spans="1:6" x14ac:dyDescent="0.25">
      <c r="A585" s="53" t="str">
        <f t="shared" si="126"/>
        <v>Gagadiya 1 ESR</v>
      </c>
      <c r="B585" s="51">
        <f>B584/3</f>
        <v>1</v>
      </c>
      <c r="C585" s="51">
        <f>C584/3</f>
        <v>1</v>
      </c>
      <c r="D585" s="51">
        <f>D584/3</f>
        <v>0</v>
      </c>
      <c r="E585" s="51">
        <f>E584/3</f>
        <v>0</v>
      </c>
      <c r="F585" s="52">
        <f>SUM(B585:E585)</f>
        <v>2</v>
      </c>
    </row>
    <row r="586" spans="1:6" x14ac:dyDescent="0.25">
      <c r="A586" s="53" t="str">
        <f t="shared" si="126"/>
        <v>Gagadiya 2  ESR</v>
      </c>
      <c r="B586" s="51">
        <f>B584/3</f>
        <v>1</v>
      </c>
      <c r="C586" s="51">
        <f>C584/3</f>
        <v>1</v>
      </c>
      <c r="D586" s="51">
        <f>D584/3</f>
        <v>0</v>
      </c>
      <c r="E586" s="51">
        <f>E584/3</f>
        <v>0</v>
      </c>
      <c r="F586" s="52">
        <f t="shared" ref="F586:F587" si="127">SUM(B586:E586)</f>
        <v>2</v>
      </c>
    </row>
    <row r="587" spans="1:6" x14ac:dyDescent="0.25">
      <c r="A587" s="53" t="str">
        <f t="shared" si="126"/>
        <v>Mangalpara  ESR</v>
      </c>
      <c r="B587" s="51">
        <f>B584/3</f>
        <v>1</v>
      </c>
      <c r="C587" s="51">
        <f>C584/3</f>
        <v>1</v>
      </c>
      <c r="D587" s="51">
        <f>D584/3</f>
        <v>0</v>
      </c>
      <c r="E587" s="51">
        <f>E584/3</f>
        <v>0</v>
      </c>
      <c r="F587" s="52">
        <f t="shared" si="127"/>
        <v>2</v>
      </c>
    </row>
    <row r="588" spans="1:6" x14ac:dyDescent="0.25">
      <c r="A588" s="68" t="str">
        <f t="shared" si="126"/>
        <v>At Consumer End</v>
      </c>
      <c r="B588" s="69"/>
      <c r="C588" s="69"/>
      <c r="D588" s="69"/>
      <c r="E588" s="70"/>
      <c r="F588" s="52"/>
    </row>
    <row r="589" spans="1:6" hidden="1" x14ac:dyDescent="0.25">
      <c r="A589" s="67" t="str">
        <f t="shared" si="126"/>
        <v>Consumer End</v>
      </c>
      <c r="B589" s="48">
        <f>Data!AA30*Calculation!$B$15</f>
        <v>15</v>
      </c>
      <c r="C589" s="48">
        <f>Data!AB30*Calculation!$B$15</f>
        <v>15</v>
      </c>
      <c r="D589" s="48">
        <f>Data!AC30*Calculation!$B$15</f>
        <v>0</v>
      </c>
      <c r="E589" s="48">
        <f>Data!AD30*Calculation!$B$15</f>
        <v>0</v>
      </c>
      <c r="F589" s="52">
        <f>SUM(B589:E589)</f>
        <v>30</v>
      </c>
    </row>
    <row r="590" spans="1:6" x14ac:dyDescent="0.25">
      <c r="A590" s="53" t="str">
        <f t="shared" si="126"/>
        <v>Gagadiya 1 water distribution zone</v>
      </c>
      <c r="B590" s="51">
        <f>B589/3</f>
        <v>5</v>
      </c>
      <c r="C590" s="51">
        <f>C589/3</f>
        <v>5</v>
      </c>
      <c r="D590" s="51">
        <f>D589/3</f>
        <v>0</v>
      </c>
      <c r="E590" s="51">
        <f>E589/3</f>
        <v>0</v>
      </c>
      <c r="F590" s="52">
        <f t="shared" ref="F590:F592" si="128">SUM(B590:E590)</f>
        <v>10</v>
      </c>
    </row>
    <row r="591" spans="1:6" x14ac:dyDescent="0.25">
      <c r="A591" s="53" t="str">
        <f t="shared" si="126"/>
        <v>Gagadiya 2 water distribution zone</v>
      </c>
      <c r="B591" s="51">
        <f>B589/3</f>
        <v>5</v>
      </c>
      <c r="C591" s="51">
        <f>C589/3</f>
        <v>5</v>
      </c>
      <c r="D591" s="51">
        <f>D589/3</f>
        <v>0</v>
      </c>
      <c r="E591" s="51">
        <f>E589/3</f>
        <v>0</v>
      </c>
      <c r="F591" s="52">
        <f t="shared" si="128"/>
        <v>10</v>
      </c>
    </row>
    <row r="592" spans="1:6" x14ac:dyDescent="0.25">
      <c r="A592" s="53" t="str">
        <f t="shared" si="126"/>
        <v>Mangalpara water distribution zone</v>
      </c>
      <c r="B592" s="51">
        <f>B589/3</f>
        <v>5</v>
      </c>
      <c r="C592" s="51">
        <f>C589/3</f>
        <v>5</v>
      </c>
      <c r="D592" s="51">
        <f>D589/3</f>
        <v>0</v>
      </c>
      <c r="E592" s="51">
        <f>E589/3</f>
        <v>0</v>
      </c>
      <c r="F592" s="52">
        <f t="shared" si="128"/>
        <v>10</v>
      </c>
    </row>
    <row r="593" spans="1:6" x14ac:dyDescent="0.25">
      <c r="A593" s="47" t="s">
        <v>50</v>
      </c>
      <c r="B593" s="54">
        <f>SUM(B577,B578,B580,B582,B584,B589)</f>
        <v>19</v>
      </c>
      <c r="C593" s="54">
        <f t="shared" ref="C593:E593" si="129">SUM(C577,C578,C580,C582,C584,C589)</f>
        <v>19</v>
      </c>
      <c r="D593" s="54">
        <f t="shared" si="129"/>
        <v>0</v>
      </c>
      <c r="E593" s="54">
        <f t="shared" si="129"/>
        <v>1</v>
      </c>
      <c r="F593" s="55">
        <f t="shared" ref="F593" si="130">SUM(F577,F578,F580,F582,F584,F589)</f>
        <v>39</v>
      </c>
    </row>
    <row r="595" spans="1:6" ht="15.75" x14ac:dyDescent="0.25">
      <c r="A595" s="64" t="s">
        <v>52</v>
      </c>
      <c r="B595" s="65"/>
      <c r="C595" s="66"/>
      <c r="D595" s="61"/>
      <c r="E595" s="62" t="s">
        <v>53</v>
      </c>
      <c r="F595" s="61">
        <f>Data!A31</f>
        <v>28</v>
      </c>
    </row>
    <row r="596" spans="1:6" ht="30" customHeight="1" x14ac:dyDescent="0.25">
      <c r="A596" s="63"/>
      <c r="B596" s="58" t="s">
        <v>1</v>
      </c>
      <c r="C596" s="58" t="s">
        <v>2</v>
      </c>
      <c r="D596" s="58" t="s">
        <v>3</v>
      </c>
      <c r="E596" s="58" t="s">
        <v>4</v>
      </c>
      <c r="F596" s="213" t="s">
        <v>51</v>
      </c>
    </row>
    <row r="597" spans="1:6" x14ac:dyDescent="0.25">
      <c r="A597" s="68" t="str">
        <f t="shared" ref="A597:A614" si="131">A3</f>
        <v>At source</v>
      </c>
      <c r="B597" s="69"/>
      <c r="C597" s="69"/>
      <c r="D597" s="69"/>
      <c r="E597" s="70"/>
      <c r="F597" s="213"/>
    </row>
    <row r="598" spans="1:6" x14ac:dyDescent="0.25">
      <c r="A598" s="56" t="str">
        <f t="shared" si="131"/>
        <v xml:space="preserve">Ground water </v>
      </c>
      <c r="B598" s="49"/>
      <c r="C598" s="49"/>
      <c r="D598" s="49"/>
      <c r="E598" s="50"/>
      <c r="F598" s="214"/>
    </row>
    <row r="599" spans="1:6" x14ac:dyDescent="0.25">
      <c r="A599" s="53" t="str">
        <f t="shared" si="131"/>
        <v>Bhidbhanjan bore well</v>
      </c>
      <c r="B599" s="48">
        <f>Data!C31*Calculation!$B$6</f>
        <v>0</v>
      </c>
      <c r="C599" s="48">
        <f>Data!D31*Calculation!$B$6</f>
        <v>1</v>
      </c>
      <c r="D599" s="48">
        <f>Data!E31*Calculation!$B$6</f>
        <v>0</v>
      </c>
      <c r="E599" s="48">
        <f>Data!F31*Calculation!$B$6</f>
        <v>0</v>
      </c>
      <c r="F599" s="52">
        <f>SUM(B599:E599)</f>
        <v>1</v>
      </c>
    </row>
    <row r="600" spans="1:6" x14ac:dyDescent="0.25">
      <c r="A600" s="53" t="str">
        <f t="shared" si="131"/>
        <v>Hand pumps</v>
      </c>
      <c r="B600" s="48">
        <f>Data!G31*Calculation!$B$7</f>
        <v>0</v>
      </c>
      <c r="C600" s="48">
        <f>Data!H31*Calculation!$B$7</f>
        <v>0</v>
      </c>
      <c r="D600" s="48">
        <f>Data!I31*Calculation!$B$7</f>
        <v>0</v>
      </c>
      <c r="E600" s="48">
        <f>Data!J31*Calculation!$B$7</f>
        <v>0</v>
      </c>
      <c r="F600" s="52">
        <f>SUM(B600:E600)</f>
        <v>0</v>
      </c>
    </row>
    <row r="601" spans="1:6" x14ac:dyDescent="0.25">
      <c r="A601" s="56" t="str">
        <f t="shared" si="131"/>
        <v xml:space="preserve">Surface water </v>
      </c>
      <c r="B601" s="49"/>
      <c r="C601" s="49"/>
      <c r="D601" s="49"/>
      <c r="E601" s="50"/>
      <c r="F601" s="52"/>
    </row>
    <row r="602" spans="1:6" x14ac:dyDescent="0.25">
      <c r="A602" s="53" t="str">
        <f t="shared" si="131"/>
        <v>Mahi pariyogna</v>
      </c>
      <c r="B602" s="48">
        <f>Data!K31*Calculation!$B$9</f>
        <v>1</v>
      </c>
      <c r="C602" s="48">
        <f>Data!L31*Calculation!$B$9</f>
        <v>0</v>
      </c>
      <c r="D602" s="48">
        <f>Data!M31*Calculation!$B$9</f>
        <v>0</v>
      </c>
      <c r="E602" s="48">
        <f>Data!N31*Calculation!$B$9</f>
        <v>1</v>
      </c>
      <c r="F602" s="52">
        <f>SUM(B602:E602)</f>
        <v>2</v>
      </c>
    </row>
    <row r="603" spans="1:6" x14ac:dyDescent="0.25">
      <c r="A603" s="71" t="str">
        <f t="shared" si="131"/>
        <v>At Water Treatment Plant</v>
      </c>
      <c r="B603" s="72"/>
      <c r="C603" s="72"/>
      <c r="D603" s="72"/>
      <c r="E603" s="73"/>
      <c r="F603" s="52"/>
    </row>
    <row r="604" spans="1:6" x14ac:dyDescent="0.25">
      <c r="A604" s="53" t="str">
        <f t="shared" si="131"/>
        <v>Outlet of WTP</v>
      </c>
      <c r="B604" s="48">
        <f>Data!O31*Calculation!$B$11</f>
        <v>0</v>
      </c>
      <c r="C604" s="48">
        <f>Data!P31*Calculation!$B$11</f>
        <v>0</v>
      </c>
      <c r="D604" s="48">
        <f>Data!Q31*Calculation!$B$11</f>
        <v>0</v>
      </c>
      <c r="E604" s="48">
        <f>Data!R31*Calculation!$B$11</f>
        <v>0</v>
      </c>
      <c r="F604" s="52">
        <f>SUM(B604:E604)</f>
        <v>0</v>
      </c>
    </row>
    <row r="605" spans="1:6" x14ac:dyDescent="0.25">
      <c r="A605" s="71" t="str">
        <f t="shared" si="131"/>
        <v>At Water Distribution System </v>
      </c>
      <c r="B605" s="72"/>
      <c r="C605" s="72"/>
      <c r="D605" s="72"/>
      <c r="E605" s="73"/>
      <c r="F605" s="52"/>
    </row>
    <row r="606" spans="1:6" ht="45" hidden="1" x14ac:dyDescent="0.25">
      <c r="A606" s="67" t="str">
        <f t="shared" si="131"/>
        <v>Inlet of main sump/ Ground level Storage Reservoir/Elevated Service Reservoir</v>
      </c>
      <c r="B606" s="48">
        <f>Data!S31*Calculation!$B$13</f>
        <v>3</v>
      </c>
      <c r="C606" s="48">
        <f>Data!T31*Calculation!$B$13</f>
        <v>3</v>
      </c>
      <c r="D606" s="48">
        <f>Data!U31*Calculation!$B$13</f>
        <v>0</v>
      </c>
      <c r="E606" s="48">
        <f>Data!V31*Calculation!$B$13</f>
        <v>0</v>
      </c>
      <c r="F606" s="52">
        <f>SUM(B606:E606)</f>
        <v>6</v>
      </c>
    </row>
    <row r="607" spans="1:6" x14ac:dyDescent="0.25">
      <c r="A607" s="53" t="str">
        <f t="shared" si="131"/>
        <v>Gagadiya 1 ESR</v>
      </c>
      <c r="B607" s="51">
        <f>B606/3</f>
        <v>1</v>
      </c>
      <c r="C607" s="51">
        <f>C606/3</f>
        <v>1</v>
      </c>
      <c r="D607" s="51">
        <f>D606/3</f>
        <v>0</v>
      </c>
      <c r="E607" s="51">
        <f>E606/3</f>
        <v>0</v>
      </c>
      <c r="F607" s="52">
        <f>SUM(B607:E607)</f>
        <v>2</v>
      </c>
    </row>
    <row r="608" spans="1:6" x14ac:dyDescent="0.25">
      <c r="A608" s="53" t="str">
        <f t="shared" si="131"/>
        <v>Gagadiya 2  ESR</v>
      </c>
      <c r="B608" s="51">
        <f>B606/3</f>
        <v>1</v>
      </c>
      <c r="C608" s="51">
        <f>C606/3</f>
        <v>1</v>
      </c>
      <c r="D608" s="51">
        <f>D606/3</f>
        <v>0</v>
      </c>
      <c r="E608" s="51">
        <f>E606/3</f>
        <v>0</v>
      </c>
      <c r="F608" s="52">
        <f t="shared" ref="F608:F609" si="132">SUM(B608:E608)</f>
        <v>2</v>
      </c>
    </row>
    <row r="609" spans="1:6" x14ac:dyDescent="0.25">
      <c r="A609" s="53" t="str">
        <f t="shared" si="131"/>
        <v>Mangalpara  ESR</v>
      </c>
      <c r="B609" s="51">
        <f>B606/3</f>
        <v>1</v>
      </c>
      <c r="C609" s="51">
        <f>C606/3</f>
        <v>1</v>
      </c>
      <c r="D609" s="51">
        <f>D606/3</f>
        <v>0</v>
      </c>
      <c r="E609" s="51">
        <f>E606/3</f>
        <v>0</v>
      </c>
      <c r="F609" s="52">
        <f t="shared" si="132"/>
        <v>2</v>
      </c>
    </row>
    <row r="610" spans="1:6" x14ac:dyDescent="0.25">
      <c r="A610" s="68" t="str">
        <f t="shared" si="131"/>
        <v>At Consumer End</v>
      </c>
      <c r="B610" s="69"/>
      <c r="C610" s="69"/>
      <c r="D610" s="69"/>
      <c r="E610" s="70"/>
      <c r="F610" s="52"/>
    </row>
    <row r="611" spans="1:6" hidden="1" x14ac:dyDescent="0.25">
      <c r="A611" s="67" t="str">
        <f t="shared" si="131"/>
        <v>Consumer End</v>
      </c>
      <c r="B611" s="48">
        <f>Data!AA31*Calculation!$B$15</f>
        <v>15</v>
      </c>
      <c r="C611" s="48">
        <f>Data!AB31*Calculation!$B$15</f>
        <v>15</v>
      </c>
      <c r="D611" s="48">
        <f>Data!AC31*Calculation!$B$15</f>
        <v>0</v>
      </c>
      <c r="E611" s="48">
        <f>Data!AD31*Calculation!$B$15</f>
        <v>0</v>
      </c>
      <c r="F611" s="52">
        <f>SUM(B611:E611)</f>
        <v>30</v>
      </c>
    </row>
    <row r="612" spans="1:6" x14ac:dyDescent="0.25">
      <c r="A612" s="53" t="str">
        <f t="shared" si="131"/>
        <v>Gagadiya 1 water distribution zone</v>
      </c>
      <c r="B612" s="51">
        <f>B611/3</f>
        <v>5</v>
      </c>
      <c r="C612" s="51">
        <f>C611/3</f>
        <v>5</v>
      </c>
      <c r="D612" s="51">
        <f>D611/3</f>
        <v>0</v>
      </c>
      <c r="E612" s="51">
        <f>E611/3</f>
        <v>0</v>
      </c>
      <c r="F612" s="52">
        <f t="shared" ref="F612:F614" si="133">SUM(B612:E612)</f>
        <v>10</v>
      </c>
    </row>
    <row r="613" spans="1:6" x14ac:dyDescent="0.25">
      <c r="A613" s="53" t="str">
        <f t="shared" si="131"/>
        <v>Gagadiya 2 water distribution zone</v>
      </c>
      <c r="B613" s="51">
        <f>B611/3</f>
        <v>5</v>
      </c>
      <c r="C613" s="51">
        <f>C611/3</f>
        <v>5</v>
      </c>
      <c r="D613" s="51">
        <f>D611/3</f>
        <v>0</v>
      </c>
      <c r="E613" s="51">
        <f>E611/3</f>
        <v>0</v>
      </c>
      <c r="F613" s="52">
        <f t="shared" si="133"/>
        <v>10</v>
      </c>
    </row>
    <row r="614" spans="1:6" x14ac:dyDescent="0.25">
      <c r="A614" s="53" t="str">
        <f t="shared" si="131"/>
        <v>Mangalpara water distribution zone</v>
      </c>
      <c r="B614" s="51">
        <f>B611/3</f>
        <v>5</v>
      </c>
      <c r="C614" s="51">
        <f>C611/3</f>
        <v>5</v>
      </c>
      <c r="D614" s="51">
        <f>D611/3</f>
        <v>0</v>
      </c>
      <c r="E614" s="51">
        <f>E611/3</f>
        <v>0</v>
      </c>
      <c r="F614" s="52">
        <f t="shared" si="133"/>
        <v>10</v>
      </c>
    </row>
    <row r="615" spans="1:6" x14ac:dyDescent="0.25">
      <c r="A615" s="47" t="s">
        <v>50</v>
      </c>
      <c r="B615" s="54">
        <f>SUM(B599,B600,B602,B604,B606,B611)</f>
        <v>19</v>
      </c>
      <c r="C615" s="54">
        <f t="shared" ref="C615:E615" si="134">SUM(C599,C600,C602,C604,C606,C611)</f>
        <v>19</v>
      </c>
      <c r="D615" s="54">
        <f t="shared" si="134"/>
        <v>0</v>
      </c>
      <c r="E615" s="54">
        <f t="shared" si="134"/>
        <v>1</v>
      </c>
      <c r="F615" s="55">
        <f t="shared" ref="F615" si="135">SUM(F599,F600,F602,F604,F606,F611)</f>
        <v>39</v>
      </c>
    </row>
    <row r="617" spans="1:6" ht="15.75" x14ac:dyDescent="0.25">
      <c r="A617" s="64" t="s">
        <v>52</v>
      </c>
      <c r="B617" s="65"/>
      <c r="C617" s="66"/>
      <c r="D617" s="61"/>
      <c r="E617" s="62" t="s">
        <v>53</v>
      </c>
      <c r="F617" s="61">
        <f>Data!A32</f>
        <v>29</v>
      </c>
    </row>
    <row r="618" spans="1:6" ht="30" customHeight="1" x14ac:dyDescent="0.25">
      <c r="A618" s="63"/>
      <c r="B618" s="58" t="s">
        <v>1</v>
      </c>
      <c r="C618" s="58" t="s">
        <v>2</v>
      </c>
      <c r="D618" s="58" t="s">
        <v>3</v>
      </c>
      <c r="E618" s="58" t="s">
        <v>4</v>
      </c>
      <c r="F618" s="213" t="s">
        <v>51</v>
      </c>
    </row>
    <row r="619" spans="1:6" x14ac:dyDescent="0.25">
      <c r="A619" s="68" t="str">
        <f t="shared" ref="A619:A636" si="136">A3</f>
        <v>At source</v>
      </c>
      <c r="B619" s="69"/>
      <c r="C619" s="69"/>
      <c r="D619" s="69"/>
      <c r="E619" s="70"/>
      <c r="F619" s="213"/>
    </row>
    <row r="620" spans="1:6" x14ac:dyDescent="0.25">
      <c r="A620" s="56" t="str">
        <f t="shared" si="136"/>
        <v xml:space="preserve">Ground water </v>
      </c>
      <c r="B620" s="49"/>
      <c r="C620" s="49"/>
      <c r="D620" s="49"/>
      <c r="E620" s="50"/>
      <c r="F620" s="214"/>
    </row>
    <row r="621" spans="1:6" x14ac:dyDescent="0.25">
      <c r="A621" s="53" t="str">
        <f t="shared" si="136"/>
        <v>Bhidbhanjan bore well</v>
      </c>
      <c r="B621" s="48">
        <f>Data!C32*Calculation!$B$6</f>
        <v>0</v>
      </c>
      <c r="C621" s="48">
        <f>Data!D32*Calculation!$B$6</f>
        <v>1</v>
      </c>
      <c r="D621" s="48">
        <f>Data!E32*Calculation!$B$6</f>
        <v>0</v>
      </c>
      <c r="E621" s="48">
        <f>Data!F32*Calculation!$B$6</f>
        <v>0</v>
      </c>
      <c r="F621" s="52">
        <f>SUM(B621:E621)</f>
        <v>1</v>
      </c>
    </row>
    <row r="622" spans="1:6" x14ac:dyDescent="0.25">
      <c r="A622" s="53" t="str">
        <f t="shared" si="136"/>
        <v>Hand pumps</v>
      </c>
      <c r="B622" s="48">
        <f>Data!G32*Calculation!$B$7</f>
        <v>0</v>
      </c>
      <c r="C622" s="48">
        <f>Data!H32*Calculation!$B$7</f>
        <v>0</v>
      </c>
      <c r="D622" s="48">
        <f>Data!I32*Calculation!$B$7</f>
        <v>0</v>
      </c>
      <c r="E622" s="48">
        <f>Data!J32*Calculation!$B$7</f>
        <v>0</v>
      </c>
      <c r="F622" s="52">
        <f>SUM(B622:E622)</f>
        <v>0</v>
      </c>
    </row>
    <row r="623" spans="1:6" x14ac:dyDescent="0.25">
      <c r="A623" s="56" t="str">
        <f t="shared" si="136"/>
        <v xml:space="preserve">Surface water </v>
      </c>
      <c r="B623" s="49"/>
      <c r="C623" s="49"/>
      <c r="D623" s="49"/>
      <c r="E623" s="50"/>
      <c r="F623" s="52"/>
    </row>
    <row r="624" spans="1:6" x14ac:dyDescent="0.25">
      <c r="A624" s="53" t="str">
        <f t="shared" si="136"/>
        <v>Mahi pariyogna</v>
      </c>
      <c r="B624" s="48">
        <f>Data!K32*Calculation!$B$9</f>
        <v>1</v>
      </c>
      <c r="C624" s="48">
        <f>Data!L32*Calculation!$B$9</f>
        <v>0</v>
      </c>
      <c r="D624" s="48">
        <f>Data!M32*Calculation!$B$9</f>
        <v>1</v>
      </c>
      <c r="E624" s="48">
        <f>Data!N32*Calculation!$B$9</f>
        <v>1</v>
      </c>
      <c r="F624" s="52">
        <f>SUM(B624:E624)</f>
        <v>3</v>
      </c>
    </row>
    <row r="625" spans="1:6" x14ac:dyDescent="0.25">
      <c r="A625" s="71" t="str">
        <f t="shared" si="136"/>
        <v>At Water Treatment Plant</v>
      </c>
      <c r="B625" s="72"/>
      <c r="C625" s="72"/>
      <c r="D625" s="72"/>
      <c r="E625" s="73"/>
      <c r="F625" s="52"/>
    </row>
    <row r="626" spans="1:6" x14ac:dyDescent="0.25">
      <c r="A626" s="53" t="str">
        <f t="shared" si="136"/>
        <v>Outlet of WTP</v>
      </c>
      <c r="B626" s="48">
        <f>Data!O32*Calculation!$B$11</f>
        <v>0</v>
      </c>
      <c r="C626" s="48">
        <f>Data!P32*Calculation!$B$11</f>
        <v>0</v>
      </c>
      <c r="D626" s="48">
        <f>Data!Q32*Calculation!$B$11</f>
        <v>0</v>
      </c>
      <c r="E626" s="48">
        <f>Data!R32*Calculation!$B$11</f>
        <v>0</v>
      </c>
      <c r="F626" s="52">
        <f>SUM(B626:E626)</f>
        <v>0</v>
      </c>
    </row>
    <row r="627" spans="1:6" x14ac:dyDescent="0.25">
      <c r="A627" s="71" t="str">
        <f t="shared" si="136"/>
        <v>At Water Distribution System </v>
      </c>
      <c r="B627" s="72"/>
      <c r="C627" s="72"/>
      <c r="D627" s="72"/>
      <c r="E627" s="73"/>
      <c r="F627" s="52"/>
    </row>
    <row r="628" spans="1:6" ht="45" hidden="1" x14ac:dyDescent="0.25">
      <c r="A628" s="67" t="str">
        <f t="shared" si="136"/>
        <v>Inlet of main sump/ Ground level Storage Reservoir/Elevated Service Reservoir</v>
      </c>
      <c r="B628" s="48">
        <f>Data!S32*Calculation!$B$13</f>
        <v>3</v>
      </c>
      <c r="C628" s="48">
        <f>Data!T32*Calculation!$B$13</f>
        <v>3</v>
      </c>
      <c r="D628" s="48">
        <f>Data!U32*Calculation!$B$13</f>
        <v>3</v>
      </c>
      <c r="E628" s="48">
        <f>Data!V32*Calculation!$B$13</f>
        <v>0</v>
      </c>
      <c r="F628" s="52">
        <f>SUM(B628:E628)</f>
        <v>9</v>
      </c>
    </row>
    <row r="629" spans="1:6" x14ac:dyDescent="0.25">
      <c r="A629" s="53" t="str">
        <f t="shared" si="136"/>
        <v>Gagadiya 1 ESR</v>
      </c>
      <c r="B629" s="51">
        <f>B628/3</f>
        <v>1</v>
      </c>
      <c r="C629" s="51">
        <f>C628/3</f>
        <v>1</v>
      </c>
      <c r="D629" s="51">
        <f>D628/3</f>
        <v>1</v>
      </c>
      <c r="E629" s="51">
        <f>E628/3</f>
        <v>0</v>
      </c>
      <c r="F629" s="52">
        <f>SUM(B629:E629)</f>
        <v>3</v>
      </c>
    </row>
    <row r="630" spans="1:6" x14ac:dyDescent="0.25">
      <c r="A630" s="53" t="str">
        <f t="shared" si="136"/>
        <v>Gagadiya 2  ESR</v>
      </c>
      <c r="B630" s="51">
        <f>B628/3</f>
        <v>1</v>
      </c>
      <c r="C630" s="51">
        <f>C628/3</f>
        <v>1</v>
      </c>
      <c r="D630" s="51">
        <f>D628/3</f>
        <v>1</v>
      </c>
      <c r="E630" s="51">
        <f>E628/3</f>
        <v>0</v>
      </c>
      <c r="F630" s="52">
        <f t="shared" ref="F630:F631" si="137">SUM(B630:E630)</f>
        <v>3</v>
      </c>
    </row>
    <row r="631" spans="1:6" x14ac:dyDescent="0.25">
      <c r="A631" s="53" t="str">
        <f t="shared" si="136"/>
        <v>Mangalpara  ESR</v>
      </c>
      <c r="B631" s="51">
        <f>B628/3</f>
        <v>1</v>
      </c>
      <c r="C631" s="51">
        <f>C628/3</f>
        <v>1</v>
      </c>
      <c r="D631" s="51">
        <f>D628/3</f>
        <v>1</v>
      </c>
      <c r="E631" s="51">
        <f>E628/3</f>
        <v>0</v>
      </c>
      <c r="F631" s="52">
        <f t="shared" si="137"/>
        <v>3</v>
      </c>
    </row>
    <row r="632" spans="1:6" x14ac:dyDescent="0.25">
      <c r="A632" s="68" t="str">
        <f t="shared" si="136"/>
        <v>At Consumer End</v>
      </c>
      <c r="B632" s="69"/>
      <c r="C632" s="69"/>
      <c r="D632" s="69"/>
      <c r="E632" s="70"/>
      <c r="F632" s="52"/>
    </row>
    <row r="633" spans="1:6" hidden="1" x14ac:dyDescent="0.25">
      <c r="A633" s="67" t="str">
        <f t="shared" si="136"/>
        <v>Consumer End</v>
      </c>
      <c r="B633" s="48">
        <f>Data!AA32*Calculation!$B$15</f>
        <v>15</v>
      </c>
      <c r="C633" s="48">
        <f>Data!AB32*Calculation!$B$15</f>
        <v>15</v>
      </c>
      <c r="D633" s="48">
        <f>Data!AC32*Calculation!$B$15</f>
        <v>0</v>
      </c>
      <c r="E633" s="48">
        <f>Data!AD32*Calculation!$B$15</f>
        <v>0</v>
      </c>
      <c r="F633" s="52">
        <f>SUM(B633:E633)</f>
        <v>30</v>
      </c>
    </row>
    <row r="634" spans="1:6" x14ac:dyDescent="0.25">
      <c r="A634" s="53" t="str">
        <f t="shared" si="136"/>
        <v>Gagadiya 1 water distribution zone</v>
      </c>
      <c r="B634" s="51">
        <f>B633/3</f>
        <v>5</v>
      </c>
      <c r="C634" s="51">
        <f>C633/3</f>
        <v>5</v>
      </c>
      <c r="D634" s="51">
        <f>D633/3</f>
        <v>0</v>
      </c>
      <c r="E634" s="51">
        <f>E633/3</f>
        <v>0</v>
      </c>
      <c r="F634" s="52">
        <f t="shared" ref="F634:F636" si="138">SUM(B634:E634)</f>
        <v>10</v>
      </c>
    </row>
    <row r="635" spans="1:6" x14ac:dyDescent="0.25">
      <c r="A635" s="53" t="str">
        <f t="shared" si="136"/>
        <v>Gagadiya 2 water distribution zone</v>
      </c>
      <c r="B635" s="51">
        <f>B633/3</f>
        <v>5</v>
      </c>
      <c r="C635" s="51">
        <f>C633/3</f>
        <v>5</v>
      </c>
      <c r="D635" s="51">
        <f>D633/3</f>
        <v>0</v>
      </c>
      <c r="E635" s="51">
        <f>E633/3</f>
        <v>0</v>
      </c>
      <c r="F635" s="52">
        <f t="shared" si="138"/>
        <v>10</v>
      </c>
    </row>
    <row r="636" spans="1:6" x14ac:dyDescent="0.25">
      <c r="A636" s="53" t="str">
        <f t="shared" si="136"/>
        <v>Mangalpara water distribution zone</v>
      </c>
      <c r="B636" s="51">
        <f>B633/3</f>
        <v>5</v>
      </c>
      <c r="C636" s="51">
        <f>C633/3</f>
        <v>5</v>
      </c>
      <c r="D636" s="51">
        <f>D633/3</f>
        <v>0</v>
      </c>
      <c r="E636" s="51">
        <f>E633/3</f>
        <v>0</v>
      </c>
      <c r="F636" s="52">
        <f t="shared" si="138"/>
        <v>10</v>
      </c>
    </row>
    <row r="637" spans="1:6" x14ac:dyDescent="0.25">
      <c r="A637" s="47" t="s">
        <v>50</v>
      </c>
      <c r="B637" s="54">
        <f>SUM(B621,B622,B624,B626,B628,B633)</f>
        <v>19</v>
      </c>
      <c r="C637" s="54">
        <f t="shared" ref="C637:E637" si="139">SUM(C621,C622,C624,C626,C628,C633)</f>
        <v>19</v>
      </c>
      <c r="D637" s="54">
        <f t="shared" si="139"/>
        <v>4</v>
      </c>
      <c r="E637" s="54">
        <f t="shared" si="139"/>
        <v>1</v>
      </c>
      <c r="F637" s="55">
        <f t="shared" ref="F637" si="140">SUM(F621,F622,F624,F626,F628,F633)</f>
        <v>43</v>
      </c>
    </row>
    <row r="639" spans="1:6" ht="15.75" x14ac:dyDescent="0.25">
      <c r="A639" s="64" t="s">
        <v>52</v>
      </c>
      <c r="B639" s="65"/>
      <c r="C639" s="66"/>
      <c r="D639" s="61"/>
      <c r="E639" s="62" t="s">
        <v>53</v>
      </c>
      <c r="F639" s="61">
        <f>Data!A33</f>
        <v>30</v>
      </c>
    </row>
    <row r="640" spans="1:6" ht="30" customHeight="1" x14ac:dyDescent="0.25">
      <c r="A640" s="63"/>
      <c r="B640" s="58" t="s">
        <v>1</v>
      </c>
      <c r="C640" s="58" t="s">
        <v>2</v>
      </c>
      <c r="D640" s="58" t="s">
        <v>3</v>
      </c>
      <c r="E640" s="58" t="s">
        <v>4</v>
      </c>
      <c r="F640" s="213" t="s">
        <v>51</v>
      </c>
    </row>
    <row r="641" spans="1:6" x14ac:dyDescent="0.25">
      <c r="A641" s="68" t="str">
        <f t="shared" ref="A641:A658" si="141">A3</f>
        <v>At source</v>
      </c>
      <c r="B641" s="69"/>
      <c r="C641" s="69"/>
      <c r="D641" s="69"/>
      <c r="E641" s="70"/>
      <c r="F641" s="213"/>
    </row>
    <row r="642" spans="1:6" x14ac:dyDescent="0.25">
      <c r="A642" s="56" t="str">
        <f t="shared" si="141"/>
        <v xml:space="preserve">Ground water </v>
      </c>
      <c r="B642" s="49"/>
      <c r="C642" s="49"/>
      <c r="D642" s="49"/>
      <c r="E642" s="50"/>
      <c r="F642" s="214"/>
    </row>
    <row r="643" spans="1:6" x14ac:dyDescent="0.25">
      <c r="A643" s="53" t="str">
        <f t="shared" si="141"/>
        <v>Bhidbhanjan bore well</v>
      </c>
      <c r="B643" s="48">
        <f>Data!C33*Calculation!$B$6</f>
        <v>0</v>
      </c>
      <c r="C643" s="48">
        <f>Data!D33*Calculation!$B$6</f>
        <v>1</v>
      </c>
      <c r="D643" s="48">
        <f>Data!E33*Calculation!$B$6</f>
        <v>0</v>
      </c>
      <c r="E643" s="48">
        <f>Data!F33*Calculation!$B$6</f>
        <v>0</v>
      </c>
      <c r="F643" s="52">
        <f>SUM(B643:E643)</f>
        <v>1</v>
      </c>
    </row>
    <row r="644" spans="1:6" x14ac:dyDescent="0.25">
      <c r="A644" s="53" t="str">
        <f t="shared" si="141"/>
        <v>Hand pumps</v>
      </c>
      <c r="B644" s="48">
        <f>Data!G33*Calculation!$B$7</f>
        <v>0</v>
      </c>
      <c r="C644" s="48">
        <f>Data!H33*Calculation!$B$7</f>
        <v>0</v>
      </c>
      <c r="D644" s="48">
        <f>Data!I33*Calculation!$B$7</f>
        <v>0</v>
      </c>
      <c r="E644" s="48">
        <f>Data!J33*Calculation!$B$7</f>
        <v>0</v>
      </c>
      <c r="F644" s="52">
        <f>SUM(B644:E644)</f>
        <v>0</v>
      </c>
    </row>
    <row r="645" spans="1:6" x14ac:dyDescent="0.25">
      <c r="A645" s="56" t="str">
        <f t="shared" si="141"/>
        <v xml:space="preserve">Surface water </v>
      </c>
      <c r="B645" s="49"/>
      <c r="C645" s="49"/>
      <c r="D645" s="49"/>
      <c r="E645" s="50"/>
      <c r="F645" s="52"/>
    </row>
    <row r="646" spans="1:6" x14ac:dyDescent="0.25">
      <c r="A646" s="53" t="str">
        <f t="shared" si="141"/>
        <v>Mahi pariyogna</v>
      </c>
      <c r="B646" s="48">
        <f>Data!K33*Calculation!$B$9</f>
        <v>1</v>
      </c>
      <c r="C646" s="48">
        <f>Data!L33*Calculation!$B$9</f>
        <v>0</v>
      </c>
      <c r="D646" s="48">
        <f>Data!M33*Calculation!$B$9</f>
        <v>0</v>
      </c>
      <c r="E646" s="48">
        <f>Data!N33*Calculation!$B$9</f>
        <v>1</v>
      </c>
      <c r="F646" s="52">
        <f>SUM(B646:E646)</f>
        <v>2</v>
      </c>
    </row>
    <row r="647" spans="1:6" x14ac:dyDescent="0.25">
      <c r="A647" s="71" t="str">
        <f t="shared" si="141"/>
        <v>At Water Treatment Plant</v>
      </c>
      <c r="B647" s="72"/>
      <c r="C647" s="72"/>
      <c r="D647" s="72"/>
      <c r="E647" s="73"/>
      <c r="F647" s="52"/>
    </row>
    <row r="648" spans="1:6" x14ac:dyDescent="0.25">
      <c r="A648" s="53" t="str">
        <f t="shared" si="141"/>
        <v>Outlet of WTP</v>
      </c>
      <c r="B648" s="48">
        <f>Data!O33*Calculation!$B$11</f>
        <v>0</v>
      </c>
      <c r="C648" s="48">
        <f>Data!P33*Calculation!$B$11</f>
        <v>0</v>
      </c>
      <c r="D648" s="48">
        <f>Data!Q33*Calculation!$B$11</f>
        <v>0</v>
      </c>
      <c r="E648" s="48">
        <f>Data!R33*Calculation!$B$11</f>
        <v>0</v>
      </c>
      <c r="F648" s="52">
        <f>SUM(B648:E648)</f>
        <v>0</v>
      </c>
    </row>
    <row r="649" spans="1:6" x14ac:dyDescent="0.25">
      <c r="A649" s="71" t="str">
        <f t="shared" si="141"/>
        <v>At Water Distribution System </v>
      </c>
      <c r="B649" s="72"/>
      <c r="C649" s="72"/>
      <c r="D649" s="72"/>
      <c r="E649" s="73"/>
      <c r="F649" s="52"/>
    </row>
    <row r="650" spans="1:6" ht="45" hidden="1" x14ac:dyDescent="0.25">
      <c r="A650" s="67" t="str">
        <f t="shared" si="141"/>
        <v>Inlet of main sump/ Ground level Storage Reservoir/Elevated Service Reservoir</v>
      </c>
      <c r="B650" s="48">
        <f>Data!S33*Calculation!$B$13</f>
        <v>3</v>
      </c>
      <c r="C650" s="48">
        <f>Data!T33*Calculation!$B$13</f>
        <v>3</v>
      </c>
      <c r="D650" s="48">
        <f>Data!U33*Calculation!$B$13</f>
        <v>0</v>
      </c>
      <c r="E650" s="48">
        <f>Data!V33*Calculation!$B$13</f>
        <v>0</v>
      </c>
      <c r="F650" s="52">
        <f>SUM(B650:E650)</f>
        <v>6</v>
      </c>
    </row>
    <row r="651" spans="1:6" x14ac:dyDescent="0.25">
      <c r="A651" s="53" t="str">
        <f t="shared" si="141"/>
        <v>Gagadiya 1 ESR</v>
      </c>
      <c r="B651" s="51">
        <f>B650/3</f>
        <v>1</v>
      </c>
      <c r="C651" s="51">
        <f>C650/3</f>
        <v>1</v>
      </c>
      <c r="D651" s="51">
        <f>D650/3</f>
        <v>0</v>
      </c>
      <c r="E651" s="51">
        <f>E650/3</f>
        <v>0</v>
      </c>
      <c r="F651" s="52">
        <f>SUM(B651:E651)</f>
        <v>2</v>
      </c>
    </row>
    <row r="652" spans="1:6" x14ac:dyDescent="0.25">
      <c r="A652" s="53" t="str">
        <f t="shared" si="141"/>
        <v>Gagadiya 2  ESR</v>
      </c>
      <c r="B652" s="51">
        <f>B650/3</f>
        <v>1</v>
      </c>
      <c r="C652" s="51">
        <f>C650/3</f>
        <v>1</v>
      </c>
      <c r="D652" s="51">
        <f>D650/3</f>
        <v>0</v>
      </c>
      <c r="E652" s="51">
        <f>E650/3</f>
        <v>0</v>
      </c>
      <c r="F652" s="52">
        <f t="shared" ref="F652:F653" si="142">SUM(B652:E652)</f>
        <v>2</v>
      </c>
    </row>
    <row r="653" spans="1:6" x14ac:dyDescent="0.25">
      <c r="A653" s="53" t="str">
        <f t="shared" si="141"/>
        <v>Mangalpara  ESR</v>
      </c>
      <c r="B653" s="51">
        <f>B650/3</f>
        <v>1</v>
      </c>
      <c r="C653" s="51">
        <f>C650/3</f>
        <v>1</v>
      </c>
      <c r="D653" s="51">
        <f>D650/3</f>
        <v>0</v>
      </c>
      <c r="E653" s="51">
        <f>E650/3</f>
        <v>0</v>
      </c>
      <c r="F653" s="52">
        <f t="shared" si="142"/>
        <v>2</v>
      </c>
    </row>
    <row r="654" spans="1:6" x14ac:dyDescent="0.25">
      <c r="A654" s="68" t="str">
        <f t="shared" si="141"/>
        <v>At Consumer End</v>
      </c>
      <c r="B654" s="69"/>
      <c r="C654" s="69"/>
      <c r="D654" s="69"/>
      <c r="E654" s="70"/>
      <c r="F654" s="52"/>
    </row>
    <row r="655" spans="1:6" hidden="1" x14ac:dyDescent="0.25">
      <c r="A655" s="67" t="str">
        <f t="shared" si="141"/>
        <v>Consumer End</v>
      </c>
      <c r="B655" s="48">
        <f>Data!AA33*Calculation!$B$15</f>
        <v>15</v>
      </c>
      <c r="C655" s="48">
        <f>Data!AB33*Calculation!$B$15</f>
        <v>15</v>
      </c>
      <c r="D655" s="48">
        <f>Data!AC33*Calculation!$B$15</f>
        <v>0</v>
      </c>
      <c r="E655" s="48">
        <f>Data!AD33*Calculation!$B$15</f>
        <v>0</v>
      </c>
      <c r="F655" s="52">
        <f>SUM(B655:E655)</f>
        <v>30</v>
      </c>
    </row>
    <row r="656" spans="1:6" x14ac:dyDescent="0.25">
      <c r="A656" s="53" t="str">
        <f t="shared" si="141"/>
        <v>Gagadiya 1 water distribution zone</v>
      </c>
      <c r="B656" s="51">
        <f>B655/3</f>
        <v>5</v>
      </c>
      <c r="C656" s="51">
        <f>C655/3</f>
        <v>5</v>
      </c>
      <c r="D656" s="51">
        <f>D655/3</f>
        <v>0</v>
      </c>
      <c r="E656" s="51">
        <f>E655/3</f>
        <v>0</v>
      </c>
      <c r="F656" s="52">
        <f t="shared" ref="F656:F658" si="143">SUM(B656:E656)</f>
        <v>10</v>
      </c>
    </row>
    <row r="657" spans="1:6" x14ac:dyDescent="0.25">
      <c r="A657" s="53" t="str">
        <f t="shared" si="141"/>
        <v>Gagadiya 2 water distribution zone</v>
      </c>
      <c r="B657" s="51">
        <f>B655/3</f>
        <v>5</v>
      </c>
      <c r="C657" s="51">
        <f>C655/3</f>
        <v>5</v>
      </c>
      <c r="D657" s="51">
        <f>D655/3</f>
        <v>0</v>
      </c>
      <c r="E657" s="51">
        <f>E655/3</f>
        <v>0</v>
      </c>
      <c r="F657" s="52">
        <f t="shared" si="143"/>
        <v>10</v>
      </c>
    </row>
    <row r="658" spans="1:6" x14ac:dyDescent="0.25">
      <c r="A658" s="53" t="str">
        <f t="shared" si="141"/>
        <v>Mangalpara water distribution zone</v>
      </c>
      <c r="B658" s="51">
        <f>B655/3</f>
        <v>5</v>
      </c>
      <c r="C658" s="51">
        <f>C655/3</f>
        <v>5</v>
      </c>
      <c r="D658" s="51">
        <f>D655/3</f>
        <v>0</v>
      </c>
      <c r="E658" s="51">
        <f>E655/3</f>
        <v>0</v>
      </c>
      <c r="F658" s="52">
        <f t="shared" si="143"/>
        <v>10</v>
      </c>
    </row>
    <row r="659" spans="1:6" x14ac:dyDescent="0.25">
      <c r="A659" s="47" t="s">
        <v>50</v>
      </c>
      <c r="B659" s="54">
        <f>SUM(B643,B644,B646,B648,B650,B655)</f>
        <v>19</v>
      </c>
      <c r="C659" s="54">
        <f t="shared" ref="C659:E659" si="144">SUM(C643,C644,C646,C648,C650,C655)</f>
        <v>19</v>
      </c>
      <c r="D659" s="54">
        <f t="shared" si="144"/>
        <v>0</v>
      </c>
      <c r="E659" s="54">
        <f t="shared" si="144"/>
        <v>1</v>
      </c>
      <c r="F659" s="55">
        <f t="shared" ref="F659" si="145">SUM(F643,F644,F646,F648,F650,F655)</f>
        <v>39</v>
      </c>
    </row>
    <row r="661" spans="1:6" ht="15.75" x14ac:dyDescent="0.25">
      <c r="A661" s="64" t="s">
        <v>52</v>
      </c>
      <c r="B661" s="65"/>
      <c r="C661" s="66"/>
      <c r="D661" s="61"/>
      <c r="E661" s="62" t="s">
        <v>53</v>
      </c>
      <c r="F661" s="61">
        <f>Data!A34</f>
        <v>31</v>
      </c>
    </row>
    <row r="662" spans="1:6" ht="30" customHeight="1" x14ac:dyDescent="0.25">
      <c r="A662" s="63"/>
      <c r="B662" s="58" t="s">
        <v>1</v>
      </c>
      <c r="C662" s="58" t="s">
        <v>2</v>
      </c>
      <c r="D662" s="58" t="s">
        <v>3</v>
      </c>
      <c r="E662" s="58" t="s">
        <v>4</v>
      </c>
      <c r="F662" s="213" t="s">
        <v>51</v>
      </c>
    </row>
    <row r="663" spans="1:6" x14ac:dyDescent="0.25">
      <c r="A663" s="68" t="str">
        <f t="shared" ref="A663:A680" si="146">A3</f>
        <v>At source</v>
      </c>
      <c r="B663" s="69"/>
      <c r="C663" s="69"/>
      <c r="D663" s="69"/>
      <c r="E663" s="70"/>
      <c r="F663" s="213"/>
    </row>
    <row r="664" spans="1:6" x14ac:dyDescent="0.25">
      <c r="A664" s="56" t="str">
        <f t="shared" si="146"/>
        <v xml:space="preserve">Ground water </v>
      </c>
      <c r="B664" s="49"/>
      <c r="C664" s="49"/>
      <c r="D664" s="49"/>
      <c r="E664" s="50"/>
      <c r="F664" s="214"/>
    </row>
    <row r="665" spans="1:6" x14ac:dyDescent="0.25">
      <c r="A665" s="53" t="str">
        <f t="shared" si="146"/>
        <v>Bhidbhanjan bore well</v>
      </c>
      <c r="B665" s="48">
        <f>Data!C34*Calculation!$B$6</f>
        <v>0</v>
      </c>
      <c r="C665" s="48">
        <f>Data!D34*Calculation!$B$6</f>
        <v>1</v>
      </c>
      <c r="D665" s="48">
        <f>Data!E34*Calculation!$B$6</f>
        <v>0</v>
      </c>
      <c r="E665" s="48">
        <f>Data!F34*Calculation!$B$6</f>
        <v>0</v>
      </c>
      <c r="F665" s="52">
        <f>SUM(B665:E665)</f>
        <v>1</v>
      </c>
    </row>
    <row r="666" spans="1:6" x14ac:dyDescent="0.25">
      <c r="A666" s="53" t="str">
        <f t="shared" si="146"/>
        <v>Hand pumps</v>
      </c>
      <c r="B666" s="48">
        <f>Data!G34*Calculation!$B$7</f>
        <v>0</v>
      </c>
      <c r="C666" s="48">
        <f>Data!H34*Calculation!$B$7</f>
        <v>0</v>
      </c>
      <c r="D666" s="48">
        <f>Data!I34*Calculation!$B$7</f>
        <v>0</v>
      </c>
      <c r="E666" s="48">
        <f>Data!J34*Calculation!$B$7</f>
        <v>0</v>
      </c>
      <c r="F666" s="52">
        <f>SUM(B666:E666)</f>
        <v>0</v>
      </c>
    </row>
    <row r="667" spans="1:6" x14ac:dyDescent="0.25">
      <c r="A667" s="56" t="str">
        <f t="shared" si="146"/>
        <v xml:space="preserve">Surface water </v>
      </c>
      <c r="B667" s="49"/>
      <c r="C667" s="49"/>
      <c r="D667" s="49"/>
      <c r="E667" s="50"/>
      <c r="F667" s="52"/>
    </row>
    <row r="668" spans="1:6" x14ac:dyDescent="0.25">
      <c r="A668" s="53" t="str">
        <f t="shared" si="146"/>
        <v>Mahi pariyogna</v>
      </c>
      <c r="B668" s="48">
        <f>Data!K34*Calculation!$B$9</f>
        <v>1</v>
      </c>
      <c r="C668" s="48">
        <f>Data!L34*Calculation!$B$9</f>
        <v>0</v>
      </c>
      <c r="D668" s="48">
        <f>Data!M34*Calculation!$B$9</f>
        <v>0</v>
      </c>
      <c r="E668" s="48">
        <f>Data!N34*Calculation!$B$9</f>
        <v>1</v>
      </c>
      <c r="F668" s="52">
        <f>SUM(B668:E668)</f>
        <v>2</v>
      </c>
    </row>
    <row r="669" spans="1:6" x14ac:dyDescent="0.25">
      <c r="A669" s="71" t="str">
        <f t="shared" si="146"/>
        <v>At Water Treatment Plant</v>
      </c>
      <c r="B669" s="72"/>
      <c r="C669" s="72"/>
      <c r="D669" s="72"/>
      <c r="E669" s="73"/>
      <c r="F669" s="52"/>
    </row>
    <row r="670" spans="1:6" x14ac:dyDescent="0.25">
      <c r="A670" s="53" t="str">
        <f t="shared" si="146"/>
        <v>Outlet of WTP</v>
      </c>
      <c r="B670" s="48">
        <f>Data!O34*Calculation!$B$11</f>
        <v>0</v>
      </c>
      <c r="C670" s="48">
        <f>Data!P34*Calculation!$B$11</f>
        <v>0</v>
      </c>
      <c r="D670" s="48">
        <f>Data!Q34*Calculation!$B$11</f>
        <v>0</v>
      </c>
      <c r="E670" s="48">
        <f>Data!R34*Calculation!$B$11</f>
        <v>0</v>
      </c>
      <c r="F670" s="52">
        <f>SUM(B670:E670)</f>
        <v>0</v>
      </c>
    </row>
    <row r="671" spans="1:6" x14ac:dyDescent="0.25">
      <c r="A671" s="71" t="str">
        <f t="shared" si="146"/>
        <v>At Water Distribution System </v>
      </c>
      <c r="B671" s="72"/>
      <c r="C671" s="72"/>
      <c r="D671" s="72"/>
      <c r="E671" s="73"/>
      <c r="F671" s="52"/>
    </row>
    <row r="672" spans="1:6" ht="45" hidden="1" x14ac:dyDescent="0.25">
      <c r="A672" s="67" t="str">
        <f t="shared" si="146"/>
        <v>Inlet of main sump/ Ground level Storage Reservoir/Elevated Service Reservoir</v>
      </c>
      <c r="B672" s="48">
        <f>Data!S34*Calculation!$B$13</f>
        <v>3</v>
      </c>
      <c r="C672" s="48">
        <f>Data!T34*Calculation!$B$13</f>
        <v>3</v>
      </c>
      <c r="D672" s="48">
        <f>Data!U34*Calculation!$B$13</f>
        <v>0</v>
      </c>
      <c r="E672" s="48">
        <f>Data!V34*Calculation!$B$13</f>
        <v>0</v>
      </c>
      <c r="F672" s="52">
        <f>SUM(B672:E672)</f>
        <v>6</v>
      </c>
    </row>
    <row r="673" spans="1:6" x14ac:dyDescent="0.25">
      <c r="A673" s="53" t="str">
        <f t="shared" si="146"/>
        <v>Gagadiya 1 ESR</v>
      </c>
      <c r="B673" s="51">
        <f>B672/3</f>
        <v>1</v>
      </c>
      <c r="C673" s="51">
        <f>C672/3</f>
        <v>1</v>
      </c>
      <c r="D673" s="51">
        <f>D672/3</f>
        <v>0</v>
      </c>
      <c r="E673" s="51">
        <f>E672/3</f>
        <v>0</v>
      </c>
      <c r="F673" s="52">
        <f>SUM(B673:E673)</f>
        <v>2</v>
      </c>
    </row>
    <row r="674" spans="1:6" x14ac:dyDescent="0.25">
      <c r="A674" s="53" t="str">
        <f t="shared" si="146"/>
        <v>Gagadiya 2  ESR</v>
      </c>
      <c r="B674" s="51">
        <f>B672/3</f>
        <v>1</v>
      </c>
      <c r="C674" s="51">
        <f>C672/3</f>
        <v>1</v>
      </c>
      <c r="D674" s="51">
        <f>D672/3</f>
        <v>0</v>
      </c>
      <c r="E674" s="51">
        <f>E672/3</f>
        <v>0</v>
      </c>
      <c r="F674" s="52">
        <f t="shared" ref="F674:F675" si="147">SUM(B674:E674)</f>
        <v>2</v>
      </c>
    </row>
    <row r="675" spans="1:6" x14ac:dyDescent="0.25">
      <c r="A675" s="53" t="str">
        <f t="shared" si="146"/>
        <v>Mangalpara  ESR</v>
      </c>
      <c r="B675" s="51">
        <f>B672/3</f>
        <v>1</v>
      </c>
      <c r="C675" s="51">
        <f>C672/3</f>
        <v>1</v>
      </c>
      <c r="D675" s="51">
        <f>D672/3</f>
        <v>0</v>
      </c>
      <c r="E675" s="51">
        <f>E672/3</f>
        <v>0</v>
      </c>
      <c r="F675" s="52">
        <f t="shared" si="147"/>
        <v>2</v>
      </c>
    </row>
    <row r="676" spans="1:6" x14ac:dyDescent="0.25">
      <c r="A676" s="68" t="str">
        <f t="shared" si="146"/>
        <v>At Consumer End</v>
      </c>
      <c r="B676" s="69"/>
      <c r="C676" s="69"/>
      <c r="D676" s="69"/>
      <c r="E676" s="70"/>
      <c r="F676" s="52"/>
    </row>
    <row r="677" spans="1:6" hidden="1" x14ac:dyDescent="0.25">
      <c r="A677" s="67" t="str">
        <f t="shared" si="146"/>
        <v>Consumer End</v>
      </c>
      <c r="B677" s="48">
        <f>Data!AA34*Calculation!$B$15</f>
        <v>15</v>
      </c>
      <c r="C677" s="48">
        <f>Data!AB34*Calculation!$B$15</f>
        <v>15</v>
      </c>
      <c r="D677" s="48">
        <f>Data!AC34*Calculation!$B$15</f>
        <v>0</v>
      </c>
      <c r="E677" s="48">
        <f>Data!AD34*Calculation!$B$15</f>
        <v>0</v>
      </c>
      <c r="F677" s="52">
        <f>SUM(B677:E677)</f>
        <v>30</v>
      </c>
    </row>
    <row r="678" spans="1:6" x14ac:dyDescent="0.25">
      <c r="A678" s="53" t="str">
        <f t="shared" si="146"/>
        <v>Gagadiya 1 water distribution zone</v>
      </c>
      <c r="B678" s="51">
        <f>B677/3</f>
        <v>5</v>
      </c>
      <c r="C678" s="51">
        <f>C677/3</f>
        <v>5</v>
      </c>
      <c r="D678" s="51">
        <f>D677/3</f>
        <v>0</v>
      </c>
      <c r="E678" s="51">
        <f>E677/3</f>
        <v>0</v>
      </c>
      <c r="F678" s="52">
        <f t="shared" ref="F678:F680" si="148">SUM(B678:E678)</f>
        <v>10</v>
      </c>
    </row>
    <row r="679" spans="1:6" x14ac:dyDescent="0.25">
      <c r="A679" s="53" t="str">
        <f t="shared" si="146"/>
        <v>Gagadiya 2 water distribution zone</v>
      </c>
      <c r="B679" s="51">
        <f>B677/3</f>
        <v>5</v>
      </c>
      <c r="C679" s="51">
        <f>C677/3</f>
        <v>5</v>
      </c>
      <c r="D679" s="51">
        <f>D677/3</f>
        <v>0</v>
      </c>
      <c r="E679" s="51">
        <f>E677/3</f>
        <v>0</v>
      </c>
      <c r="F679" s="52">
        <f t="shared" si="148"/>
        <v>10</v>
      </c>
    </row>
    <row r="680" spans="1:6" x14ac:dyDescent="0.25">
      <c r="A680" s="53" t="str">
        <f t="shared" si="146"/>
        <v>Mangalpara water distribution zone</v>
      </c>
      <c r="B680" s="51">
        <f>B677/3</f>
        <v>5</v>
      </c>
      <c r="C680" s="51">
        <f>C677/3</f>
        <v>5</v>
      </c>
      <c r="D680" s="51">
        <f>D677/3</f>
        <v>0</v>
      </c>
      <c r="E680" s="51">
        <f>E677/3</f>
        <v>0</v>
      </c>
      <c r="F680" s="52">
        <f t="shared" si="148"/>
        <v>10</v>
      </c>
    </row>
    <row r="681" spans="1:6" x14ac:dyDescent="0.25">
      <c r="A681" s="47" t="s">
        <v>50</v>
      </c>
      <c r="B681" s="54">
        <f>SUM(B665,B666,B668,B670,B672,B677)</f>
        <v>19</v>
      </c>
      <c r="C681" s="54">
        <f t="shared" ref="C681:E681" si="149">SUM(C665,C666,C668,C670,C672,C677)</f>
        <v>19</v>
      </c>
      <c r="D681" s="54">
        <f t="shared" si="149"/>
        <v>0</v>
      </c>
      <c r="E681" s="54">
        <f t="shared" si="149"/>
        <v>1</v>
      </c>
      <c r="F681" s="55">
        <f t="shared" ref="F681" si="150">SUM(F665,F666,F668,F670,F672,F677)</f>
        <v>39</v>
      </c>
    </row>
    <row r="683" spans="1:6" ht="15.75" x14ac:dyDescent="0.25">
      <c r="A683" s="64" t="s">
        <v>52</v>
      </c>
      <c r="B683" s="65"/>
      <c r="C683" s="66"/>
      <c r="D683" s="61"/>
      <c r="E683" s="62" t="s">
        <v>53</v>
      </c>
      <c r="F683" s="61">
        <f>Data!A185</f>
        <v>182</v>
      </c>
    </row>
    <row r="684" spans="1:6" ht="30" customHeight="1" x14ac:dyDescent="0.25">
      <c r="A684" s="63"/>
      <c r="B684" s="58" t="s">
        <v>1</v>
      </c>
      <c r="C684" s="58" t="s">
        <v>2</v>
      </c>
      <c r="D684" s="58" t="s">
        <v>3</v>
      </c>
      <c r="E684" s="58" t="s">
        <v>4</v>
      </c>
      <c r="F684" s="213" t="s">
        <v>51</v>
      </c>
    </row>
    <row r="685" spans="1:6" x14ac:dyDescent="0.25">
      <c r="A685" s="68" t="str">
        <f t="shared" ref="A685:A702" si="151">A3</f>
        <v>At source</v>
      </c>
      <c r="B685" s="69"/>
      <c r="C685" s="69"/>
      <c r="D685" s="69"/>
      <c r="E685" s="70"/>
      <c r="F685" s="213"/>
    </row>
    <row r="686" spans="1:6" x14ac:dyDescent="0.25">
      <c r="A686" s="56" t="str">
        <f t="shared" si="151"/>
        <v xml:space="preserve">Ground water </v>
      </c>
      <c r="B686" s="49"/>
      <c r="C686" s="49"/>
      <c r="D686" s="49"/>
      <c r="E686" s="50"/>
      <c r="F686" s="214"/>
    </row>
    <row r="687" spans="1:6" x14ac:dyDescent="0.25">
      <c r="A687" s="53" t="str">
        <f t="shared" si="151"/>
        <v>Bhidbhanjan bore well</v>
      </c>
      <c r="B687" s="48">
        <f>Data!C186*Calculation!$B$6</f>
        <v>1</v>
      </c>
      <c r="C687" s="48">
        <f>Data!D186*Calculation!$B$6</f>
        <v>1</v>
      </c>
      <c r="D687" s="48">
        <f>Data!E186*Calculation!$B$6</f>
        <v>1</v>
      </c>
      <c r="E687" s="48">
        <f>Data!F186*Calculation!$B$6</f>
        <v>1</v>
      </c>
      <c r="F687" s="52">
        <f>SUM(B687:E687)</f>
        <v>4</v>
      </c>
    </row>
    <row r="688" spans="1:6" x14ac:dyDescent="0.25">
      <c r="A688" s="53" t="str">
        <f t="shared" si="151"/>
        <v>Hand pumps</v>
      </c>
      <c r="B688" s="48">
        <f>Data!G186*Calculation!$B$7</f>
        <v>0</v>
      </c>
      <c r="C688" s="48">
        <f>Data!H186*Calculation!$B$7</f>
        <v>0</v>
      </c>
      <c r="D688" s="48">
        <f>Data!I186*Calculation!$B$7</f>
        <v>0</v>
      </c>
      <c r="E688" s="48">
        <f>Data!J186*Calculation!$B$7</f>
        <v>0</v>
      </c>
      <c r="F688" s="52">
        <f>SUM(B688:E688)</f>
        <v>0</v>
      </c>
    </row>
    <row r="689" spans="1:6" x14ac:dyDescent="0.25">
      <c r="A689" s="56" t="str">
        <f t="shared" si="151"/>
        <v xml:space="preserve">Surface water </v>
      </c>
      <c r="B689" s="49"/>
      <c r="C689" s="49"/>
      <c r="D689" s="49"/>
      <c r="E689" s="50"/>
      <c r="F689" s="52"/>
    </row>
    <row r="690" spans="1:6" x14ac:dyDescent="0.25">
      <c r="A690" s="53" t="str">
        <f t="shared" si="151"/>
        <v>Mahi pariyogna</v>
      </c>
      <c r="B690" s="48">
        <f>Data!K186*Calculation!$B$9</f>
        <v>1</v>
      </c>
      <c r="C690" s="48">
        <f>Data!L186*Calculation!$B$9</f>
        <v>0</v>
      </c>
      <c r="D690" s="48">
        <f>Data!M186*Calculation!$B$9</f>
        <v>0</v>
      </c>
      <c r="E690" s="48">
        <f>Data!N186*Calculation!$B$9</f>
        <v>1</v>
      </c>
      <c r="F690" s="52">
        <f>SUM(B690:E690)</f>
        <v>2</v>
      </c>
    </row>
    <row r="691" spans="1:6" x14ac:dyDescent="0.25">
      <c r="A691" s="71" t="str">
        <f t="shared" si="151"/>
        <v>At Water Treatment Plant</v>
      </c>
      <c r="B691" s="72"/>
      <c r="C691" s="72"/>
      <c r="D691" s="72"/>
      <c r="E691" s="73"/>
      <c r="F691" s="52"/>
    </row>
    <row r="692" spans="1:6" x14ac:dyDescent="0.25">
      <c r="A692" s="53" t="str">
        <f t="shared" si="151"/>
        <v>Outlet of WTP</v>
      </c>
      <c r="B692" s="48">
        <f>Data!O186*Calculation!$B$11</f>
        <v>0</v>
      </c>
      <c r="C692" s="48">
        <f>Data!P186*Calculation!$B$11</f>
        <v>0</v>
      </c>
      <c r="D692" s="48">
        <f>Data!Q186*Calculation!$B$11</f>
        <v>0</v>
      </c>
      <c r="E692" s="48">
        <f>Data!R186*Calculation!$B$11</f>
        <v>0</v>
      </c>
      <c r="F692" s="52">
        <f>SUM(B692:E692)</f>
        <v>0</v>
      </c>
    </row>
    <row r="693" spans="1:6" x14ac:dyDescent="0.25">
      <c r="A693" s="71" t="str">
        <f t="shared" si="151"/>
        <v>At Water Distribution System </v>
      </c>
      <c r="B693" s="72"/>
      <c r="C693" s="72"/>
      <c r="D693" s="72"/>
      <c r="E693" s="73"/>
      <c r="F693" s="52"/>
    </row>
    <row r="694" spans="1:6" ht="45" hidden="1" x14ac:dyDescent="0.25">
      <c r="A694" s="67" t="str">
        <f t="shared" si="151"/>
        <v>Inlet of main sump/ Ground level Storage Reservoir/Elevated Service Reservoir</v>
      </c>
      <c r="B694" s="48">
        <f>Data!S186*Calculation!$B$13</f>
        <v>3</v>
      </c>
      <c r="C694" s="48">
        <f>Data!T186*Calculation!$B$13</f>
        <v>3</v>
      </c>
      <c r="D694" s="48">
        <f>Data!U186*Calculation!$B$13</f>
        <v>0</v>
      </c>
      <c r="E694" s="48">
        <f>Data!V186*Calculation!$B$13</f>
        <v>3</v>
      </c>
      <c r="F694" s="52">
        <f>SUM(B694:E694)</f>
        <v>9</v>
      </c>
    </row>
    <row r="695" spans="1:6" x14ac:dyDescent="0.25">
      <c r="A695" s="53" t="str">
        <f t="shared" si="151"/>
        <v>Gagadiya 1 ESR</v>
      </c>
      <c r="B695" s="51">
        <f>B694/3</f>
        <v>1</v>
      </c>
      <c r="C695" s="51">
        <f>C694/3</f>
        <v>1</v>
      </c>
      <c r="D695" s="51">
        <f>D694/3</f>
        <v>0</v>
      </c>
      <c r="E695" s="51">
        <f>E694/3</f>
        <v>1</v>
      </c>
      <c r="F695" s="52">
        <f>SUM(B695:E695)</f>
        <v>3</v>
      </c>
    </row>
    <row r="696" spans="1:6" x14ac:dyDescent="0.25">
      <c r="A696" s="53" t="str">
        <f t="shared" si="151"/>
        <v>Gagadiya 2  ESR</v>
      </c>
      <c r="B696" s="51">
        <f>B694/3</f>
        <v>1</v>
      </c>
      <c r="C696" s="51">
        <f>C694/3</f>
        <v>1</v>
      </c>
      <c r="D696" s="51">
        <f>D694/3</f>
        <v>0</v>
      </c>
      <c r="E696" s="51">
        <f>E694/3</f>
        <v>1</v>
      </c>
      <c r="F696" s="52">
        <f t="shared" ref="F696:F697" si="152">SUM(B696:E696)</f>
        <v>3</v>
      </c>
    </row>
    <row r="697" spans="1:6" x14ac:dyDescent="0.25">
      <c r="A697" s="53" t="str">
        <f t="shared" si="151"/>
        <v>Mangalpara  ESR</v>
      </c>
      <c r="B697" s="51">
        <f>B694/3</f>
        <v>1</v>
      </c>
      <c r="C697" s="51">
        <f>C694/3</f>
        <v>1</v>
      </c>
      <c r="D697" s="51">
        <f>D694/3</f>
        <v>0</v>
      </c>
      <c r="E697" s="51">
        <f>E694/3</f>
        <v>1</v>
      </c>
      <c r="F697" s="52">
        <f t="shared" si="152"/>
        <v>3</v>
      </c>
    </row>
    <row r="698" spans="1:6" x14ac:dyDescent="0.25">
      <c r="A698" s="68" t="str">
        <f t="shared" si="151"/>
        <v>At Consumer End</v>
      </c>
      <c r="B698" s="69"/>
      <c r="C698" s="69"/>
      <c r="D698" s="69"/>
      <c r="E698" s="70"/>
      <c r="F698" s="52"/>
    </row>
    <row r="699" spans="1:6" hidden="1" x14ac:dyDescent="0.25">
      <c r="A699" s="67" t="str">
        <f t="shared" si="151"/>
        <v>Consumer End</v>
      </c>
      <c r="B699" s="74">
        <f>Data!AA186*Calculation!$B$15*Input!$B$12</f>
        <v>15</v>
      </c>
      <c r="C699" s="74">
        <f>Data!AB186*Calculation!$B$15*Input!$B$12</f>
        <v>15</v>
      </c>
      <c r="D699" s="74">
        <f>Data!AC186*Calculation!$B$15*Input!$B$12</f>
        <v>15</v>
      </c>
      <c r="E699" s="74">
        <f>Data!AD186*Calculation!$B$15*Input!$B$12</f>
        <v>0</v>
      </c>
      <c r="F699" s="52">
        <f>SUM(B699:E699)</f>
        <v>45</v>
      </c>
    </row>
    <row r="700" spans="1:6" x14ac:dyDescent="0.25">
      <c r="A700" s="53" t="str">
        <f t="shared" si="151"/>
        <v>Gagadiya 1 water distribution zone</v>
      </c>
      <c r="B700" s="51">
        <f>B699/3</f>
        <v>5</v>
      </c>
      <c r="C700" s="51">
        <f>C699/3</f>
        <v>5</v>
      </c>
      <c r="D700" s="51">
        <f>D699/3</f>
        <v>5</v>
      </c>
      <c r="E700" s="51">
        <f>E699/3</f>
        <v>0</v>
      </c>
      <c r="F700" s="52">
        <f t="shared" ref="F700:F702" si="153">SUM(B700:E700)</f>
        <v>15</v>
      </c>
    </row>
    <row r="701" spans="1:6" x14ac:dyDescent="0.25">
      <c r="A701" s="53" t="str">
        <f t="shared" si="151"/>
        <v>Gagadiya 2 water distribution zone</v>
      </c>
      <c r="B701" s="51">
        <f>B699/3</f>
        <v>5</v>
      </c>
      <c r="C701" s="51">
        <f>C699/3</f>
        <v>5</v>
      </c>
      <c r="D701" s="51">
        <f>D699/3</f>
        <v>5</v>
      </c>
      <c r="E701" s="51">
        <f>E699/3</f>
        <v>0</v>
      </c>
      <c r="F701" s="52">
        <f t="shared" si="153"/>
        <v>15</v>
      </c>
    </row>
    <row r="702" spans="1:6" x14ac:dyDescent="0.25">
      <c r="A702" s="53" t="str">
        <f t="shared" si="151"/>
        <v>Mangalpara water distribution zone</v>
      </c>
      <c r="B702" s="51">
        <f>B699/3</f>
        <v>5</v>
      </c>
      <c r="C702" s="51">
        <f>C699/3</f>
        <v>5</v>
      </c>
      <c r="D702" s="51">
        <f>D699/3</f>
        <v>5</v>
      </c>
      <c r="E702" s="51">
        <f>E699/3</f>
        <v>0</v>
      </c>
      <c r="F702" s="52">
        <f t="shared" si="153"/>
        <v>15</v>
      </c>
    </row>
    <row r="703" spans="1:6" x14ac:dyDescent="0.25">
      <c r="A703" s="47" t="s">
        <v>50</v>
      </c>
      <c r="B703" s="54">
        <f>SUM(B687,B688,B690,B692,B694,B699)</f>
        <v>20</v>
      </c>
      <c r="C703" s="54">
        <f t="shared" ref="C703:E703" si="154">SUM(C687,C688,C690,C692,C694,C699)</f>
        <v>19</v>
      </c>
      <c r="D703" s="54">
        <f t="shared" si="154"/>
        <v>16</v>
      </c>
      <c r="E703" s="54">
        <f t="shared" si="154"/>
        <v>5</v>
      </c>
      <c r="F703" s="55">
        <f t="shared" ref="F703" si="155">SUM(F687,F688,F690,F692,F694,F699)</f>
        <v>60</v>
      </c>
    </row>
    <row r="704" spans="1:6" ht="18.75" x14ac:dyDescent="0.25">
      <c r="F704" s="57"/>
    </row>
    <row r="705" spans="1:6" ht="15.75" x14ac:dyDescent="0.25">
      <c r="A705" s="64" t="s">
        <v>52</v>
      </c>
      <c r="B705" s="65"/>
      <c r="C705" s="66"/>
      <c r="D705" s="61"/>
      <c r="E705" s="62" t="s">
        <v>53</v>
      </c>
      <c r="F705" s="61">
        <f>Data!A186</f>
        <v>183</v>
      </c>
    </row>
    <row r="706" spans="1:6" ht="30" customHeight="1" x14ac:dyDescent="0.25">
      <c r="A706" s="63"/>
      <c r="B706" s="58" t="s">
        <v>1</v>
      </c>
      <c r="C706" s="58" t="s">
        <v>2</v>
      </c>
      <c r="D706" s="58" t="s">
        <v>3</v>
      </c>
      <c r="E706" s="58" t="s">
        <v>4</v>
      </c>
      <c r="F706" s="213" t="s">
        <v>51</v>
      </c>
    </row>
    <row r="707" spans="1:6" x14ac:dyDescent="0.25">
      <c r="A707" s="68" t="str">
        <f t="shared" ref="A707:A724" si="156">A3</f>
        <v>At source</v>
      </c>
      <c r="B707" s="69"/>
      <c r="C707" s="69"/>
      <c r="D707" s="69"/>
      <c r="E707" s="70"/>
      <c r="F707" s="213"/>
    </row>
    <row r="708" spans="1:6" x14ac:dyDescent="0.25">
      <c r="A708" s="56" t="str">
        <f t="shared" si="156"/>
        <v xml:space="preserve">Ground water </v>
      </c>
      <c r="B708" s="49"/>
      <c r="C708" s="49"/>
      <c r="D708" s="49"/>
      <c r="E708" s="50"/>
      <c r="F708" s="214"/>
    </row>
    <row r="709" spans="1:6" x14ac:dyDescent="0.25">
      <c r="A709" s="53" t="str">
        <f t="shared" si="156"/>
        <v>Bhidbhanjan bore well</v>
      </c>
      <c r="B709" s="48">
        <f>Data!C187*Calculation!$B$6</f>
        <v>0</v>
      </c>
      <c r="C709" s="48">
        <f>Data!D187*Calculation!$B$6</f>
        <v>1</v>
      </c>
      <c r="D709" s="48">
        <f>Data!E187*Calculation!$B$6</f>
        <v>0</v>
      </c>
      <c r="E709" s="48">
        <f>Data!F187*Calculation!$B$6</f>
        <v>0</v>
      </c>
      <c r="F709" s="52">
        <f>SUM(B709:E709)</f>
        <v>1</v>
      </c>
    </row>
    <row r="710" spans="1:6" x14ac:dyDescent="0.25">
      <c r="A710" s="53" t="str">
        <f t="shared" si="156"/>
        <v>Hand pumps</v>
      </c>
      <c r="B710" s="48">
        <f>Data!G187*Calculation!$B$7</f>
        <v>0</v>
      </c>
      <c r="C710" s="48">
        <f>Data!H187*Calculation!$B$7</f>
        <v>0</v>
      </c>
      <c r="D710" s="48">
        <f>Data!I187*Calculation!$B$7</f>
        <v>0</v>
      </c>
      <c r="E710" s="48">
        <f>Data!J187*Calculation!$B$7</f>
        <v>0</v>
      </c>
      <c r="F710" s="52">
        <f>SUM(B710:E710)</f>
        <v>0</v>
      </c>
    </row>
    <row r="711" spans="1:6" x14ac:dyDescent="0.25">
      <c r="A711" s="56" t="str">
        <f t="shared" si="156"/>
        <v xml:space="preserve">Surface water </v>
      </c>
      <c r="B711" s="49"/>
      <c r="C711" s="49"/>
      <c r="D711" s="49"/>
      <c r="E711" s="50"/>
      <c r="F711" s="52"/>
    </row>
    <row r="712" spans="1:6" x14ac:dyDescent="0.25">
      <c r="A712" s="53" t="str">
        <f t="shared" si="156"/>
        <v>Mahi pariyogna</v>
      </c>
      <c r="B712" s="48">
        <f>Data!K187*Calculation!$B$9</f>
        <v>1</v>
      </c>
      <c r="C712" s="48">
        <f>Data!L187*Calculation!$B$9</f>
        <v>0</v>
      </c>
      <c r="D712" s="48">
        <f>Data!M187*Calculation!$B$9</f>
        <v>1</v>
      </c>
      <c r="E712" s="48">
        <f>Data!N187*Calculation!$B$9</f>
        <v>1</v>
      </c>
      <c r="F712" s="52">
        <f>SUM(B712:E712)</f>
        <v>3</v>
      </c>
    </row>
    <row r="713" spans="1:6" x14ac:dyDescent="0.25">
      <c r="A713" s="71" t="str">
        <f t="shared" si="156"/>
        <v>At Water Treatment Plant</v>
      </c>
      <c r="B713" s="72"/>
      <c r="C713" s="72"/>
      <c r="D713" s="72"/>
      <c r="E713" s="73"/>
      <c r="F713" s="52"/>
    </row>
    <row r="714" spans="1:6" x14ac:dyDescent="0.25">
      <c r="A714" s="53" t="str">
        <f t="shared" si="156"/>
        <v>Outlet of WTP</v>
      </c>
      <c r="B714" s="48">
        <f>Data!O187*Calculation!$B$11</f>
        <v>0</v>
      </c>
      <c r="C714" s="48">
        <f>Data!P187*Calculation!$B$11</f>
        <v>0</v>
      </c>
      <c r="D714" s="48">
        <f>Data!Q187*Calculation!$B$11</f>
        <v>0</v>
      </c>
      <c r="E714" s="48">
        <f>Data!R187*Calculation!$B$11</f>
        <v>0</v>
      </c>
      <c r="F714" s="52">
        <f>SUM(B714:E714)</f>
        <v>0</v>
      </c>
    </row>
    <row r="715" spans="1:6" x14ac:dyDescent="0.25">
      <c r="A715" s="71" t="str">
        <f t="shared" si="156"/>
        <v>At Water Distribution System </v>
      </c>
      <c r="B715" s="72"/>
      <c r="C715" s="72"/>
      <c r="D715" s="72"/>
      <c r="E715" s="73"/>
      <c r="F715" s="52"/>
    </row>
    <row r="716" spans="1:6" ht="45" hidden="1" x14ac:dyDescent="0.25">
      <c r="A716" s="67" t="str">
        <f t="shared" si="156"/>
        <v>Inlet of main sump/ Ground level Storage Reservoir/Elevated Service Reservoir</v>
      </c>
      <c r="B716" s="48">
        <f>Data!S187*Calculation!$B$13</f>
        <v>3</v>
      </c>
      <c r="C716" s="48">
        <f>Data!T187*Calculation!$B$13</f>
        <v>3</v>
      </c>
      <c r="D716" s="48">
        <f>Data!U187*Calculation!$B$13</f>
        <v>3</v>
      </c>
      <c r="E716" s="48">
        <f>Data!V187*Calculation!$B$13</f>
        <v>0</v>
      </c>
      <c r="F716" s="52">
        <f>SUM(B716:E716)</f>
        <v>9</v>
      </c>
    </row>
    <row r="717" spans="1:6" x14ac:dyDescent="0.25">
      <c r="A717" s="53" t="str">
        <f t="shared" si="156"/>
        <v>Gagadiya 1 ESR</v>
      </c>
      <c r="B717" s="51">
        <f>B716/3</f>
        <v>1</v>
      </c>
      <c r="C717" s="51">
        <f>C716/3</f>
        <v>1</v>
      </c>
      <c r="D717" s="51">
        <f>D716/3</f>
        <v>1</v>
      </c>
      <c r="E717" s="51">
        <f>E716/3</f>
        <v>0</v>
      </c>
      <c r="F717" s="52">
        <f>SUM(B717:E717)</f>
        <v>3</v>
      </c>
    </row>
    <row r="718" spans="1:6" x14ac:dyDescent="0.25">
      <c r="A718" s="53" t="str">
        <f t="shared" si="156"/>
        <v>Gagadiya 2  ESR</v>
      </c>
      <c r="B718" s="51">
        <f>B716/3</f>
        <v>1</v>
      </c>
      <c r="C718" s="51">
        <f>C716/3</f>
        <v>1</v>
      </c>
      <c r="D718" s="51">
        <f>D716/3</f>
        <v>1</v>
      </c>
      <c r="E718" s="51">
        <f>E716/3</f>
        <v>0</v>
      </c>
      <c r="F718" s="52">
        <f t="shared" ref="F718:F719" si="157">SUM(B718:E718)</f>
        <v>3</v>
      </c>
    </row>
    <row r="719" spans="1:6" x14ac:dyDescent="0.25">
      <c r="A719" s="53" t="str">
        <f t="shared" si="156"/>
        <v>Mangalpara  ESR</v>
      </c>
      <c r="B719" s="51">
        <f>B716/3</f>
        <v>1</v>
      </c>
      <c r="C719" s="51">
        <f>C716/3</f>
        <v>1</v>
      </c>
      <c r="D719" s="51">
        <f>D716/3</f>
        <v>1</v>
      </c>
      <c r="E719" s="51">
        <f>E716/3</f>
        <v>0</v>
      </c>
      <c r="F719" s="52">
        <f t="shared" si="157"/>
        <v>3</v>
      </c>
    </row>
    <row r="720" spans="1:6" x14ac:dyDescent="0.25">
      <c r="A720" s="68" t="str">
        <f t="shared" si="156"/>
        <v>At Consumer End</v>
      </c>
      <c r="B720" s="69"/>
      <c r="C720" s="69"/>
      <c r="D720" s="69"/>
      <c r="E720" s="70"/>
      <c r="F720" s="52"/>
    </row>
    <row r="721" spans="1:6" hidden="1" x14ac:dyDescent="0.25">
      <c r="A721" s="67" t="str">
        <f t="shared" si="156"/>
        <v>Consumer End</v>
      </c>
      <c r="B721" s="74">
        <f>Data!AA187*Calculation!$B$15*Input!$B$12</f>
        <v>15</v>
      </c>
      <c r="C721" s="74">
        <f>Data!AB187*Calculation!$B$15*Input!$B$12</f>
        <v>15</v>
      </c>
      <c r="D721" s="74">
        <f>Data!AC187*Calculation!$B$15*Input!$B$12</f>
        <v>0</v>
      </c>
      <c r="E721" s="74">
        <f>Data!AD187*Calculation!$B$15*Input!$B$12</f>
        <v>0</v>
      </c>
      <c r="F721" s="52">
        <f>SUM(B721:E721)</f>
        <v>30</v>
      </c>
    </row>
    <row r="722" spans="1:6" x14ac:dyDescent="0.25">
      <c r="A722" s="53" t="str">
        <f t="shared" si="156"/>
        <v>Gagadiya 1 water distribution zone</v>
      </c>
      <c r="B722" s="51">
        <f>B721/3</f>
        <v>5</v>
      </c>
      <c r="C722" s="51">
        <f>C721/3</f>
        <v>5</v>
      </c>
      <c r="D722" s="51">
        <f>D721/3</f>
        <v>0</v>
      </c>
      <c r="E722" s="51">
        <f>E721/3</f>
        <v>0</v>
      </c>
      <c r="F722" s="52">
        <f t="shared" ref="F722:F724" si="158">SUM(B722:E722)</f>
        <v>10</v>
      </c>
    </row>
    <row r="723" spans="1:6" x14ac:dyDescent="0.25">
      <c r="A723" s="53" t="str">
        <f t="shared" si="156"/>
        <v>Gagadiya 2 water distribution zone</v>
      </c>
      <c r="B723" s="51">
        <f>B721/3</f>
        <v>5</v>
      </c>
      <c r="C723" s="51">
        <f>C721/3</f>
        <v>5</v>
      </c>
      <c r="D723" s="51">
        <f>D721/3</f>
        <v>0</v>
      </c>
      <c r="E723" s="51">
        <f>E721/3</f>
        <v>0</v>
      </c>
      <c r="F723" s="52">
        <f t="shared" si="158"/>
        <v>10</v>
      </c>
    </row>
    <row r="724" spans="1:6" x14ac:dyDescent="0.25">
      <c r="A724" s="53" t="str">
        <f t="shared" si="156"/>
        <v>Mangalpara water distribution zone</v>
      </c>
      <c r="B724" s="51">
        <f>B721/3</f>
        <v>5</v>
      </c>
      <c r="C724" s="51">
        <f>C721/3</f>
        <v>5</v>
      </c>
      <c r="D724" s="51">
        <f>D721/3</f>
        <v>0</v>
      </c>
      <c r="E724" s="51">
        <f>E721/3</f>
        <v>0</v>
      </c>
      <c r="F724" s="52">
        <f t="shared" si="158"/>
        <v>10</v>
      </c>
    </row>
    <row r="725" spans="1:6" x14ac:dyDescent="0.25">
      <c r="A725" s="47" t="s">
        <v>50</v>
      </c>
      <c r="B725" s="54">
        <f>SUM(B709,B710,B712,B714,B716,B721)</f>
        <v>19</v>
      </c>
      <c r="C725" s="54">
        <f t="shared" ref="C725:E725" si="159">SUM(C709,C710,C712,C714,C716,C721)</f>
        <v>19</v>
      </c>
      <c r="D725" s="54">
        <f t="shared" si="159"/>
        <v>4</v>
      </c>
      <c r="E725" s="54">
        <f t="shared" si="159"/>
        <v>1</v>
      </c>
      <c r="F725" s="55">
        <f t="shared" ref="F725" si="160">SUM(F709,F710,F712,F714,F716,F721)</f>
        <v>43</v>
      </c>
    </row>
    <row r="727" spans="1:6" ht="15.75" x14ac:dyDescent="0.25">
      <c r="A727" s="64" t="s">
        <v>52</v>
      </c>
      <c r="B727" s="65"/>
      <c r="C727" s="66"/>
      <c r="D727" s="61"/>
      <c r="E727" s="62" t="s">
        <v>53</v>
      </c>
      <c r="F727" s="61">
        <f>Data!A187</f>
        <v>184</v>
      </c>
    </row>
    <row r="728" spans="1:6" ht="30" customHeight="1" x14ac:dyDescent="0.25">
      <c r="A728" s="63"/>
      <c r="B728" s="58" t="s">
        <v>1</v>
      </c>
      <c r="C728" s="58" t="s">
        <v>2</v>
      </c>
      <c r="D728" s="58" t="s">
        <v>3</v>
      </c>
      <c r="E728" s="58" t="s">
        <v>4</v>
      </c>
      <c r="F728" s="213" t="s">
        <v>51</v>
      </c>
    </row>
    <row r="729" spans="1:6" x14ac:dyDescent="0.25">
      <c r="A729" s="68" t="str">
        <f t="shared" ref="A729:A746" si="161">A3</f>
        <v>At source</v>
      </c>
      <c r="B729" s="69"/>
      <c r="C729" s="69"/>
      <c r="D729" s="69"/>
      <c r="E729" s="70"/>
      <c r="F729" s="213"/>
    </row>
    <row r="730" spans="1:6" x14ac:dyDescent="0.25">
      <c r="A730" s="56" t="str">
        <f t="shared" si="161"/>
        <v xml:space="preserve">Ground water </v>
      </c>
      <c r="B730" s="49"/>
      <c r="C730" s="49"/>
      <c r="D730" s="49"/>
      <c r="E730" s="50"/>
      <c r="F730" s="214"/>
    </row>
    <row r="731" spans="1:6" x14ac:dyDescent="0.25">
      <c r="A731" s="53" t="str">
        <f t="shared" si="161"/>
        <v>Bhidbhanjan bore well</v>
      </c>
      <c r="B731" s="48">
        <f>Data!C188*Calculation!$B$6</f>
        <v>0</v>
      </c>
      <c r="C731" s="48">
        <f>Data!D188*Calculation!$B$6</f>
        <v>1</v>
      </c>
      <c r="D731" s="48">
        <f>Data!E188*Calculation!$B$6</f>
        <v>0</v>
      </c>
      <c r="E731" s="48">
        <f>Data!F188*Calculation!$B$6</f>
        <v>0</v>
      </c>
      <c r="F731" s="52">
        <f>SUM(B731:E731)</f>
        <v>1</v>
      </c>
    </row>
    <row r="732" spans="1:6" x14ac:dyDescent="0.25">
      <c r="A732" s="53" t="str">
        <f t="shared" si="161"/>
        <v>Hand pumps</v>
      </c>
      <c r="B732" s="48">
        <f>Data!G188*Calculation!$B$7</f>
        <v>0</v>
      </c>
      <c r="C732" s="48">
        <f>Data!H188*Calculation!$B$7</f>
        <v>0</v>
      </c>
      <c r="D732" s="48">
        <f>Data!I188*Calculation!$B$7</f>
        <v>0</v>
      </c>
      <c r="E732" s="48">
        <f>Data!J188*Calculation!$B$7</f>
        <v>0</v>
      </c>
      <c r="F732" s="52">
        <f>SUM(B732:E732)</f>
        <v>0</v>
      </c>
    </row>
    <row r="733" spans="1:6" x14ac:dyDescent="0.25">
      <c r="A733" s="56" t="str">
        <f t="shared" si="161"/>
        <v xml:space="preserve">Surface water </v>
      </c>
      <c r="B733" s="49"/>
      <c r="C733" s="49"/>
      <c r="D733" s="49"/>
      <c r="E733" s="50"/>
      <c r="F733" s="52"/>
    </row>
    <row r="734" spans="1:6" x14ac:dyDescent="0.25">
      <c r="A734" s="53" t="str">
        <f t="shared" si="161"/>
        <v>Mahi pariyogna</v>
      </c>
      <c r="B734" s="48">
        <f>Data!K188*Calculation!$B$9</f>
        <v>1</v>
      </c>
      <c r="C734" s="48">
        <f>Data!L188*Calculation!$B$9</f>
        <v>0</v>
      </c>
      <c r="D734" s="48">
        <f>Data!M188*Calculation!$B$9</f>
        <v>0</v>
      </c>
      <c r="E734" s="48">
        <f>Data!N188*Calculation!$B$9</f>
        <v>1</v>
      </c>
      <c r="F734" s="52">
        <f>SUM(B734:E734)</f>
        <v>2</v>
      </c>
    </row>
    <row r="735" spans="1:6" x14ac:dyDescent="0.25">
      <c r="A735" s="71" t="str">
        <f t="shared" si="161"/>
        <v>At Water Treatment Plant</v>
      </c>
      <c r="B735" s="72"/>
      <c r="C735" s="72"/>
      <c r="D735" s="72"/>
      <c r="E735" s="73"/>
      <c r="F735" s="52"/>
    </row>
    <row r="736" spans="1:6" x14ac:dyDescent="0.25">
      <c r="A736" s="53" t="str">
        <f t="shared" si="161"/>
        <v>Outlet of WTP</v>
      </c>
      <c r="B736" s="48">
        <f>Data!O188*Calculation!$B$11</f>
        <v>0</v>
      </c>
      <c r="C736" s="48">
        <f>Data!P188*Calculation!$B$11</f>
        <v>0</v>
      </c>
      <c r="D736" s="48">
        <f>Data!Q188*Calculation!$B$11</f>
        <v>0</v>
      </c>
      <c r="E736" s="48">
        <f>Data!R188*Calculation!$B$11</f>
        <v>0</v>
      </c>
      <c r="F736" s="52">
        <f>SUM(B736:E736)</f>
        <v>0</v>
      </c>
    </row>
    <row r="737" spans="1:6" x14ac:dyDescent="0.25">
      <c r="A737" s="71" t="str">
        <f t="shared" si="161"/>
        <v>At Water Distribution System </v>
      </c>
      <c r="B737" s="72"/>
      <c r="C737" s="72"/>
      <c r="D737" s="72"/>
      <c r="E737" s="73"/>
      <c r="F737" s="52"/>
    </row>
    <row r="738" spans="1:6" ht="45" hidden="1" x14ac:dyDescent="0.25">
      <c r="A738" s="67" t="str">
        <f t="shared" si="161"/>
        <v>Inlet of main sump/ Ground level Storage Reservoir/Elevated Service Reservoir</v>
      </c>
      <c r="B738" s="48">
        <f>Data!S188*Calculation!$B$13</f>
        <v>3</v>
      </c>
      <c r="C738" s="48">
        <f>Data!T188*Calculation!$B$13</f>
        <v>3</v>
      </c>
      <c r="D738" s="48">
        <f>Data!U188*Calculation!$B$13</f>
        <v>0</v>
      </c>
      <c r="E738" s="48">
        <f>Data!V188*Calculation!$B$13</f>
        <v>0</v>
      </c>
      <c r="F738" s="52">
        <f>SUM(B738:E738)</f>
        <v>6</v>
      </c>
    </row>
    <row r="739" spans="1:6" x14ac:dyDescent="0.25">
      <c r="A739" s="53" t="str">
        <f t="shared" si="161"/>
        <v>Gagadiya 1 ESR</v>
      </c>
      <c r="B739" s="51">
        <f>B738/3</f>
        <v>1</v>
      </c>
      <c r="C739" s="51">
        <f>C738/3</f>
        <v>1</v>
      </c>
      <c r="D739" s="51">
        <f>D738/3</f>
        <v>0</v>
      </c>
      <c r="E739" s="51">
        <f>E738/3</f>
        <v>0</v>
      </c>
      <c r="F739" s="52">
        <f>SUM(B739:E739)</f>
        <v>2</v>
      </c>
    </row>
    <row r="740" spans="1:6" x14ac:dyDescent="0.25">
      <c r="A740" s="53" t="str">
        <f t="shared" si="161"/>
        <v>Gagadiya 2  ESR</v>
      </c>
      <c r="B740" s="51">
        <f>B738/3</f>
        <v>1</v>
      </c>
      <c r="C740" s="51">
        <f>C738/3</f>
        <v>1</v>
      </c>
      <c r="D740" s="51">
        <f>D738/3</f>
        <v>0</v>
      </c>
      <c r="E740" s="51">
        <f>E738/3</f>
        <v>0</v>
      </c>
      <c r="F740" s="52">
        <f t="shared" ref="F740:F741" si="162">SUM(B740:E740)</f>
        <v>2</v>
      </c>
    </row>
    <row r="741" spans="1:6" x14ac:dyDescent="0.25">
      <c r="A741" s="53" t="str">
        <f t="shared" si="161"/>
        <v>Mangalpara  ESR</v>
      </c>
      <c r="B741" s="51">
        <f>B738/3</f>
        <v>1</v>
      </c>
      <c r="C741" s="51">
        <f>C738/3</f>
        <v>1</v>
      </c>
      <c r="D741" s="51">
        <f>D738/3</f>
        <v>0</v>
      </c>
      <c r="E741" s="51">
        <f>E738/3</f>
        <v>0</v>
      </c>
      <c r="F741" s="52">
        <f t="shared" si="162"/>
        <v>2</v>
      </c>
    </row>
    <row r="742" spans="1:6" x14ac:dyDescent="0.25">
      <c r="A742" s="68" t="str">
        <f t="shared" si="161"/>
        <v>At Consumer End</v>
      </c>
      <c r="B742" s="69"/>
      <c r="C742" s="69"/>
      <c r="D742" s="69"/>
      <c r="E742" s="70"/>
      <c r="F742" s="52"/>
    </row>
    <row r="743" spans="1:6" hidden="1" x14ac:dyDescent="0.25">
      <c r="A743" s="67" t="str">
        <f t="shared" si="161"/>
        <v>Consumer End</v>
      </c>
      <c r="B743" s="74">
        <f>Data!AA188*Calculation!$B$15*Input!$B$12</f>
        <v>15</v>
      </c>
      <c r="C743" s="74">
        <f>Data!AB188*Calculation!$B$15*Input!$B$12</f>
        <v>15</v>
      </c>
      <c r="D743" s="74">
        <f>Data!AC188*Calculation!$B$15*Input!$B$12</f>
        <v>0</v>
      </c>
      <c r="E743" s="74">
        <f>Data!AD188*Calculation!$B$15*Input!$B$12</f>
        <v>0</v>
      </c>
      <c r="F743" s="52">
        <f>SUM(B743:E743)</f>
        <v>30</v>
      </c>
    </row>
    <row r="744" spans="1:6" x14ac:dyDescent="0.25">
      <c r="A744" s="53" t="str">
        <f t="shared" si="161"/>
        <v>Gagadiya 1 water distribution zone</v>
      </c>
      <c r="B744" s="51">
        <f>B743/3</f>
        <v>5</v>
      </c>
      <c r="C744" s="51">
        <f>C743/3</f>
        <v>5</v>
      </c>
      <c r="D744" s="51">
        <f>D743/3</f>
        <v>0</v>
      </c>
      <c r="E744" s="51">
        <f>E743/3</f>
        <v>0</v>
      </c>
      <c r="F744" s="52">
        <f t="shared" ref="F744:F746" si="163">SUM(B744:E744)</f>
        <v>10</v>
      </c>
    </row>
    <row r="745" spans="1:6" x14ac:dyDescent="0.25">
      <c r="A745" s="53" t="str">
        <f t="shared" si="161"/>
        <v>Gagadiya 2 water distribution zone</v>
      </c>
      <c r="B745" s="51">
        <f>B743/3</f>
        <v>5</v>
      </c>
      <c r="C745" s="51">
        <f>C743/3</f>
        <v>5</v>
      </c>
      <c r="D745" s="51">
        <f>D743/3</f>
        <v>0</v>
      </c>
      <c r="E745" s="51">
        <f>E743/3</f>
        <v>0</v>
      </c>
      <c r="F745" s="52">
        <f t="shared" si="163"/>
        <v>10</v>
      </c>
    </row>
    <row r="746" spans="1:6" x14ac:dyDescent="0.25">
      <c r="A746" s="53" t="str">
        <f t="shared" si="161"/>
        <v>Mangalpara water distribution zone</v>
      </c>
      <c r="B746" s="51">
        <f>B743/3</f>
        <v>5</v>
      </c>
      <c r="C746" s="51">
        <f>C743/3</f>
        <v>5</v>
      </c>
      <c r="D746" s="51">
        <f>D743/3</f>
        <v>0</v>
      </c>
      <c r="E746" s="51">
        <f>E743/3</f>
        <v>0</v>
      </c>
      <c r="F746" s="52">
        <f t="shared" si="163"/>
        <v>10</v>
      </c>
    </row>
    <row r="747" spans="1:6" x14ac:dyDescent="0.25">
      <c r="A747" s="47" t="s">
        <v>50</v>
      </c>
      <c r="B747" s="54">
        <f>SUM(B731,B732,B734,B736,B738,B743)</f>
        <v>19</v>
      </c>
      <c r="C747" s="54">
        <f t="shared" ref="C747:E747" si="164">SUM(C731,C732,C734,C736,C738,C743)</f>
        <v>19</v>
      </c>
      <c r="D747" s="54">
        <f t="shared" si="164"/>
        <v>0</v>
      </c>
      <c r="E747" s="54">
        <f t="shared" si="164"/>
        <v>1</v>
      </c>
      <c r="F747" s="55">
        <f t="shared" ref="F747" si="165">SUM(F731,F732,F734,F736,F738,F743)</f>
        <v>39</v>
      </c>
    </row>
    <row r="749" spans="1:6" ht="15.75" x14ac:dyDescent="0.25">
      <c r="A749" s="64" t="s">
        <v>52</v>
      </c>
      <c r="B749" s="65"/>
      <c r="C749" s="66"/>
      <c r="D749" s="61"/>
      <c r="E749" s="62" t="s">
        <v>53</v>
      </c>
      <c r="F749" s="61">
        <f>Data!A188</f>
        <v>185</v>
      </c>
    </row>
    <row r="750" spans="1:6" ht="30" customHeight="1" x14ac:dyDescent="0.25">
      <c r="A750" s="63"/>
      <c r="B750" s="58" t="s">
        <v>1</v>
      </c>
      <c r="C750" s="58" t="s">
        <v>2</v>
      </c>
      <c r="D750" s="58" t="s">
        <v>3</v>
      </c>
      <c r="E750" s="58" t="s">
        <v>4</v>
      </c>
      <c r="F750" s="213" t="s">
        <v>51</v>
      </c>
    </row>
    <row r="751" spans="1:6" x14ac:dyDescent="0.25">
      <c r="A751" s="68" t="str">
        <f t="shared" ref="A751:A768" si="166">A3</f>
        <v>At source</v>
      </c>
      <c r="B751" s="69"/>
      <c r="C751" s="69"/>
      <c r="D751" s="69"/>
      <c r="E751" s="70"/>
      <c r="F751" s="213"/>
    </row>
    <row r="752" spans="1:6" x14ac:dyDescent="0.25">
      <c r="A752" s="56" t="str">
        <f t="shared" si="166"/>
        <v xml:space="preserve">Ground water </v>
      </c>
      <c r="B752" s="49"/>
      <c r="C752" s="49"/>
      <c r="D752" s="49"/>
      <c r="E752" s="50"/>
      <c r="F752" s="214"/>
    </row>
    <row r="753" spans="1:6" x14ac:dyDescent="0.25">
      <c r="A753" s="53" t="str">
        <f t="shared" si="166"/>
        <v>Bhidbhanjan bore well</v>
      </c>
      <c r="B753" s="48">
        <f>Data!C189*Calculation!$B$6</f>
        <v>0</v>
      </c>
      <c r="C753" s="48">
        <f>Data!D189*Calculation!$B$6</f>
        <v>1</v>
      </c>
      <c r="D753" s="48">
        <f>Data!E189*Calculation!$B$6</f>
        <v>0</v>
      </c>
      <c r="E753" s="48">
        <f>Data!F189*Calculation!$B$6</f>
        <v>0</v>
      </c>
      <c r="F753" s="52">
        <f>SUM(B753:E753)</f>
        <v>1</v>
      </c>
    </row>
    <row r="754" spans="1:6" x14ac:dyDescent="0.25">
      <c r="A754" s="53" t="str">
        <f t="shared" si="166"/>
        <v>Hand pumps</v>
      </c>
      <c r="B754" s="48">
        <f>Data!G189*Calculation!$B$7</f>
        <v>0</v>
      </c>
      <c r="C754" s="48">
        <f>Data!H189*Calculation!$B$7</f>
        <v>0</v>
      </c>
      <c r="D754" s="48">
        <f>Data!I189*Calculation!$B$7</f>
        <v>0</v>
      </c>
      <c r="E754" s="48">
        <f>Data!J189*Calculation!$B$7</f>
        <v>0</v>
      </c>
      <c r="F754" s="52">
        <f>SUM(B754:E754)</f>
        <v>0</v>
      </c>
    </row>
    <row r="755" spans="1:6" x14ac:dyDescent="0.25">
      <c r="A755" s="56" t="str">
        <f t="shared" si="166"/>
        <v xml:space="preserve">Surface water </v>
      </c>
      <c r="B755" s="49"/>
      <c r="C755" s="49"/>
      <c r="D755" s="49"/>
      <c r="E755" s="50"/>
      <c r="F755" s="52"/>
    </row>
    <row r="756" spans="1:6" x14ac:dyDescent="0.25">
      <c r="A756" s="53" t="str">
        <f t="shared" si="166"/>
        <v>Mahi pariyogna</v>
      </c>
      <c r="B756" s="48">
        <f>Data!K189*Calculation!$B$9</f>
        <v>1</v>
      </c>
      <c r="C756" s="48">
        <f>Data!L189*Calculation!$B$9</f>
        <v>0</v>
      </c>
      <c r="D756" s="48">
        <f>Data!M189*Calculation!$B$9</f>
        <v>0</v>
      </c>
      <c r="E756" s="48">
        <f>Data!N189*Calculation!$B$9</f>
        <v>1</v>
      </c>
      <c r="F756" s="52">
        <f>SUM(B756:E756)</f>
        <v>2</v>
      </c>
    </row>
    <row r="757" spans="1:6" x14ac:dyDescent="0.25">
      <c r="A757" s="71" t="str">
        <f t="shared" si="166"/>
        <v>At Water Treatment Plant</v>
      </c>
      <c r="B757" s="72"/>
      <c r="C757" s="72"/>
      <c r="D757" s="72"/>
      <c r="E757" s="73"/>
      <c r="F757" s="52"/>
    </row>
    <row r="758" spans="1:6" x14ac:dyDescent="0.25">
      <c r="A758" s="53" t="str">
        <f t="shared" si="166"/>
        <v>Outlet of WTP</v>
      </c>
      <c r="B758" s="48">
        <f>Data!O189*Calculation!$B$11</f>
        <v>0</v>
      </c>
      <c r="C758" s="48">
        <f>Data!P189*Calculation!$B$11</f>
        <v>0</v>
      </c>
      <c r="D758" s="48">
        <f>Data!Q189*Calculation!$B$11</f>
        <v>0</v>
      </c>
      <c r="E758" s="48">
        <f>Data!R189*Calculation!$B$11</f>
        <v>0</v>
      </c>
      <c r="F758" s="52">
        <f>SUM(B758:E758)</f>
        <v>0</v>
      </c>
    </row>
    <row r="759" spans="1:6" x14ac:dyDescent="0.25">
      <c r="A759" s="71" t="str">
        <f t="shared" si="166"/>
        <v>At Water Distribution System </v>
      </c>
      <c r="B759" s="72"/>
      <c r="C759" s="72"/>
      <c r="D759" s="72"/>
      <c r="E759" s="73"/>
      <c r="F759" s="52"/>
    </row>
    <row r="760" spans="1:6" ht="45" hidden="1" x14ac:dyDescent="0.25">
      <c r="A760" s="67" t="str">
        <f t="shared" si="166"/>
        <v>Inlet of main sump/ Ground level Storage Reservoir/Elevated Service Reservoir</v>
      </c>
      <c r="B760" s="48">
        <f>Data!S189*Calculation!$B$13</f>
        <v>3</v>
      </c>
      <c r="C760" s="48">
        <f>Data!T189*Calculation!$B$13</f>
        <v>3</v>
      </c>
      <c r="D760" s="48">
        <f>Data!U189*Calculation!$B$13</f>
        <v>0</v>
      </c>
      <c r="E760" s="48">
        <f>Data!V189*Calculation!$B$13</f>
        <v>0</v>
      </c>
      <c r="F760" s="52">
        <f>SUM(B760:E760)</f>
        <v>6</v>
      </c>
    </row>
    <row r="761" spans="1:6" x14ac:dyDescent="0.25">
      <c r="A761" s="53" t="str">
        <f t="shared" si="166"/>
        <v>Gagadiya 1 ESR</v>
      </c>
      <c r="B761" s="51">
        <f>B760/3</f>
        <v>1</v>
      </c>
      <c r="C761" s="51">
        <f>C760/3</f>
        <v>1</v>
      </c>
      <c r="D761" s="51">
        <f>D760/3</f>
        <v>0</v>
      </c>
      <c r="E761" s="51">
        <f>E760/3</f>
        <v>0</v>
      </c>
      <c r="F761" s="52">
        <f>SUM(B761:E761)</f>
        <v>2</v>
      </c>
    </row>
    <row r="762" spans="1:6" x14ac:dyDescent="0.25">
      <c r="A762" s="53" t="str">
        <f t="shared" si="166"/>
        <v>Gagadiya 2  ESR</v>
      </c>
      <c r="B762" s="51">
        <f>B760/3</f>
        <v>1</v>
      </c>
      <c r="C762" s="51">
        <f>C760/3</f>
        <v>1</v>
      </c>
      <c r="D762" s="51">
        <f>D760/3</f>
        <v>0</v>
      </c>
      <c r="E762" s="51">
        <f>E760/3</f>
        <v>0</v>
      </c>
      <c r="F762" s="52">
        <f t="shared" ref="F762:F763" si="167">SUM(B762:E762)</f>
        <v>2</v>
      </c>
    </row>
    <row r="763" spans="1:6" x14ac:dyDescent="0.25">
      <c r="A763" s="53" t="str">
        <f t="shared" si="166"/>
        <v>Mangalpara  ESR</v>
      </c>
      <c r="B763" s="51">
        <f>B760/3</f>
        <v>1</v>
      </c>
      <c r="C763" s="51">
        <f>C760/3</f>
        <v>1</v>
      </c>
      <c r="D763" s="51">
        <f>D760/3</f>
        <v>0</v>
      </c>
      <c r="E763" s="51">
        <f>E760/3</f>
        <v>0</v>
      </c>
      <c r="F763" s="52">
        <f t="shared" si="167"/>
        <v>2</v>
      </c>
    </row>
    <row r="764" spans="1:6" x14ac:dyDescent="0.25">
      <c r="A764" s="68" t="str">
        <f t="shared" si="166"/>
        <v>At Consumer End</v>
      </c>
      <c r="B764" s="69"/>
      <c r="C764" s="69"/>
      <c r="D764" s="69"/>
      <c r="E764" s="70"/>
      <c r="F764" s="52"/>
    </row>
    <row r="765" spans="1:6" hidden="1" x14ac:dyDescent="0.25">
      <c r="A765" s="67" t="str">
        <f t="shared" si="166"/>
        <v>Consumer End</v>
      </c>
      <c r="B765" s="74">
        <f>Data!AA189*Calculation!$B$15*Input!$B$12</f>
        <v>15</v>
      </c>
      <c r="C765" s="74">
        <f>Data!AB189*Calculation!$B$15*Input!$B$12</f>
        <v>15</v>
      </c>
      <c r="D765" s="74">
        <f>Data!AC189*Calculation!$B$15*Input!$B$12</f>
        <v>0</v>
      </c>
      <c r="E765" s="74">
        <f>Data!AD189*Calculation!$B$15*Input!$B$12</f>
        <v>0</v>
      </c>
      <c r="F765" s="52">
        <f>SUM(B765:E765)</f>
        <v>30</v>
      </c>
    </row>
    <row r="766" spans="1:6" x14ac:dyDescent="0.25">
      <c r="A766" s="53" t="str">
        <f t="shared" si="166"/>
        <v>Gagadiya 1 water distribution zone</v>
      </c>
      <c r="B766" s="51">
        <f>B765/3</f>
        <v>5</v>
      </c>
      <c r="C766" s="51">
        <f>C765/3</f>
        <v>5</v>
      </c>
      <c r="D766" s="51">
        <f>D765/3</f>
        <v>0</v>
      </c>
      <c r="E766" s="51">
        <f>E765/3</f>
        <v>0</v>
      </c>
      <c r="F766" s="52">
        <f t="shared" ref="F766:F768" si="168">SUM(B766:E766)</f>
        <v>10</v>
      </c>
    </row>
    <row r="767" spans="1:6" x14ac:dyDescent="0.25">
      <c r="A767" s="53" t="str">
        <f t="shared" si="166"/>
        <v>Gagadiya 2 water distribution zone</v>
      </c>
      <c r="B767" s="51">
        <f>B765/3</f>
        <v>5</v>
      </c>
      <c r="C767" s="51">
        <f>C765/3</f>
        <v>5</v>
      </c>
      <c r="D767" s="51">
        <f>D765/3</f>
        <v>0</v>
      </c>
      <c r="E767" s="51">
        <f>E765/3</f>
        <v>0</v>
      </c>
      <c r="F767" s="52">
        <f t="shared" si="168"/>
        <v>10</v>
      </c>
    </row>
    <row r="768" spans="1:6" x14ac:dyDescent="0.25">
      <c r="A768" s="53" t="str">
        <f t="shared" si="166"/>
        <v>Mangalpara water distribution zone</v>
      </c>
      <c r="B768" s="51">
        <f>B765/3</f>
        <v>5</v>
      </c>
      <c r="C768" s="51">
        <f>C765/3</f>
        <v>5</v>
      </c>
      <c r="D768" s="51">
        <f>D765/3</f>
        <v>0</v>
      </c>
      <c r="E768" s="51">
        <f>E765/3</f>
        <v>0</v>
      </c>
      <c r="F768" s="52">
        <f t="shared" si="168"/>
        <v>10</v>
      </c>
    </row>
    <row r="769" spans="1:6" x14ac:dyDescent="0.25">
      <c r="A769" s="47" t="s">
        <v>50</v>
      </c>
      <c r="B769" s="54">
        <f>SUM(B753,B754,B756,B758,B760,B765)</f>
        <v>19</v>
      </c>
      <c r="C769" s="54">
        <f t="shared" ref="C769:E769" si="169">SUM(C753,C754,C756,C758,C760,C765)</f>
        <v>19</v>
      </c>
      <c r="D769" s="54">
        <f t="shared" si="169"/>
        <v>0</v>
      </c>
      <c r="E769" s="54">
        <f t="shared" si="169"/>
        <v>1</v>
      </c>
      <c r="F769" s="55">
        <f t="shared" ref="F769" si="170">SUM(F753,F754,F756,F758,F760,F765)</f>
        <v>39</v>
      </c>
    </row>
    <row r="771" spans="1:6" ht="15.75" x14ac:dyDescent="0.25">
      <c r="A771" s="64" t="s">
        <v>52</v>
      </c>
      <c r="B771" s="65"/>
      <c r="C771" s="66"/>
      <c r="D771" s="61"/>
      <c r="E771" s="62" t="s">
        <v>53</v>
      </c>
      <c r="F771" s="61">
        <f>Data!A189</f>
        <v>186</v>
      </c>
    </row>
    <row r="772" spans="1:6" ht="30" customHeight="1" x14ac:dyDescent="0.25">
      <c r="A772" s="63"/>
      <c r="B772" s="58" t="s">
        <v>1</v>
      </c>
      <c r="C772" s="58" t="s">
        <v>2</v>
      </c>
      <c r="D772" s="58" t="s">
        <v>3</v>
      </c>
      <c r="E772" s="58" t="s">
        <v>4</v>
      </c>
      <c r="F772" s="213" t="s">
        <v>51</v>
      </c>
    </row>
    <row r="773" spans="1:6" x14ac:dyDescent="0.25">
      <c r="A773" s="68" t="str">
        <f t="shared" ref="A773:A790" si="171">A3</f>
        <v>At source</v>
      </c>
      <c r="B773" s="69"/>
      <c r="C773" s="69"/>
      <c r="D773" s="69"/>
      <c r="E773" s="70"/>
      <c r="F773" s="213"/>
    </row>
    <row r="774" spans="1:6" x14ac:dyDescent="0.25">
      <c r="A774" s="56" t="str">
        <f t="shared" si="171"/>
        <v xml:space="preserve">Ground water </v>
      </c>
      <c r="B774" s="49"/>
      <c r="C774" s="49"/>
      <c r="D774" s="49"/>
      <c r="E774" s="50"/>
      <c r="F774" s="214"/>
    </row>
    <row r="775" spans="1:6" x14ac:dyDescent="0.25">
      <c r="A775" s="53" t="str">
        <f t="shared" si="171"/>
        <v>Bhidbhanjan bore well</v>
      </c>
      <c r="B775" s="48">
        <f>Data!C190*Calculation!$B$6</f>
        <v>0</v>
      </c>
      <c r="C775" s="48">
        <f>Data!D190*Calculation!$B$6</f>
        <v>1</v>
      </c>
      <c r="D775" s="48">
        <f>Data!E190*Calculation!$B$6</f>
        <v>0</v>
      </c>
      <c r="E775" s="48">
        <f>Data!F190*Calculation!$B$6</f>
        <v>0</v>
      </c>
      <c r="F775" s="52">
        <f>SUM(B775:E775)</f>
        <v>1</v>
      </c>
    </row>
    <row r="776" spans="1:6" x14ac:dyDescent="0.25">
      <c r="A776" s="53" t="str">
        <f t="shared" si="171"/>
        <v>Hand pumps</v>
      </c>
      <c r="B776" s="48">
        <f>Data!G190*Calculation!$B$7</f>
        <v>0</v>
      </c>
      <c r="C776" s="48">
        <f>Data!H190*Calculation!$B$7</f>
        <v>0</v>
      </c>
      <c r="D776" s="48">
        <f>Data!I190*Calculation!$B$7</f>
        <v>0</v>
      </c>
      <c r="E776" s="48">
        <f>Data!J190*Calculation!$B$7</f>
        <v>0</v>
      </c>
      <c r="F776" s="52">
        <f>SUM(B776:E776)</f>
        <v>0</v>
      </c>
    </row>
    <row r="777" spans="1:6" x14ac:dyDescent="0.25">
      <c r="A777" s="56" t="str">
        <f t="shared" si="171"/>
        <v xml:space="preserve">Surface water </v>
      </c>
      <c r="B777" s="49"/>
      <c r="C777" s="49"/>
      <c r="D777" s="49"/>
      <c r="E777" s="50"/>
      <c r="F777" s="52"/>
    </row>
    <row r="778" spans="1:6" x14ac:dyDescent="0.25">
      <c r="A778" s="53" t="str">
        <f t="shared" si="171"/>
        <v>Mahi pariyogna</v>
      </c>
      <c r="B778" s="48">
        <f>Data!K190*Calculation!$B$9</f>
        <v>1</v>
      </c>
      <c r="C778" s="48">
        <f>Data!L190*Calculation!$B$9</f>
        <v>0</v>
      </c>
      <c r="D778" s="48">
        <f>Data!M190*Calculation!$B$9</f>
        <v>0</v>
      </c>
      <c r="E778" s="48">
        <f>Data!N190*Calculation!$B$9</f>
        <v>1</v>
      </c>
      <c r="F778" s="52">
        <f>SUM(B778:E778)</f>
        <v>2</v>
      </c>
    </row>
    <row r="779" spans="1:6" x14ac:dyDescent="0.25">
      <c r="A779" s="71" t="str">
        <f t="shared" si="171"/>
        <v>At Water Treatment Plant</v>
      </c>
      <c r="B779" s="72"/>
      <c r="C779" s="72"/>
      <c r="D779" s="72"/>
      <c r="E779" s="73"/>
      <c r="F779" s="52"/>
    </row>
    <row r="780" spans="1:6" x14ac:dyDescent="0.25">
      <c r="A780" s="53" t="str">
        <f t="shared" si="171"/>
        <v>Outlet of WTP</v>
      </c>
      <c r="B780" s="48">
        <f>Data!O190*Calculation!$B$11</f>
        <v>0</v>
      </c>
      <c r="C780" s="48">
        <f>Data!P190*Calculation!$B$11</f>
        <v>0</v>
      </c>
      <c r="D780" s="48">
        <f>Data!Q190*Calculation!$B$11</f>
        <v>0</v>
      </c>
      <c r="E780" s="48">
        <f>Data!R190*Calculation!$B$11</f>
        <v>0</v>
      </c>
      <c r="F780" s="52">
        <f>SUM(B780:E780)</f>
        <v>0</v>
      </c>
    </row>
    <row r="781" spans="1:6" x14ac:dyDescent="0.25">
      <c r="A781" s="71" t="str">
        <f t="shared" si="171"/>
        <v>At Water Distribution System </v>
      </c>
      <c r="B781" s="72"/>
      <c r="C781" s="72"/>
      <c r="D781" s="72"/>
      <c r="E781" s="73"/>
      <c r="F781" s="52"/>
    </row>
    <row r="782" spans="1:6" ht="45" hidden="1" x14ac:dyDescent="0.25">
      <c r="A782" s="67" t="str">
        <f t="shared" si="171"/>
        <v>Inlet of main sump/ Ground level Storage Reservoir/Elevated Service Reservoir</v>
      </c>
      <c r="B782" s="48">
        <f>Data!S190*Calculation!$B$13</f>
        <v>3</v>
      </c>
      <c r="C782" s="48">
        <f>Data!T190*Calculation!$B$13</f>
        <v>3</v>
      </c>
      <c r="D782" s="48">
        <f>Data!U190*Calculation!$B$13</f>
        <v>0</v>
      </c>
      <c r="E782" s="48">
        <f>Data!V190*Calculation!$B$13</f>
        <v>0</v>
      </c>
      <c r="F782" s="52">
        <f>SUM(B782:E782)</f>
        <v>6</v>
      </c>
    </row>
    <row r="783" spans="1:6" x14ac:dyDescent="0.25">
      <c r="A783" s="53" t="str">
        <f t="shared" si="171"/>
        <v>Gagadiya 1 ESR</v>
      </c>
      <c r="B783" s="51">
        <f>B782/3</f>
        <v>1</v>
      </c>
      <c r="C783" s="51">
        <f>C782/3</f>
        <v>1</v>
      </c>
      <c r="D783" s="51">
        <f>D782/3</f>
        <v>0</v>
      </c>
      <c r="E783" s="51">
        <f>E782/3</f>
        <v>0</v>
      </c>
      <c r="F783" s="52">
        <f>SUM(B783:E783)</f>
        <v>2</v>
      </c>
    </row>
    <row r="784" spans="1:6" x14ac:dyDescent="0.25">
      <c r="A784" s="53" t="str">
        <f t="shared" si="171"/>
        <v>Gagadiya 2  ESR</v>
      </c>
      <c r="B784" s="51">
        <f>B782/3</f>
        <v>1</v>
      </c>
      <c r="C784" s="51">
        <f>C782/3</f>
        <v>1</v>
      </c>
      <c r="D784" s="51">
        <f>D782/3</f>
        <v>0</v>
      </c>
      <c r="E784" s="51">
        <f>E782/3</f>
        <v>0</v>
      </c>
      <c r="F784" s="52">
        <f t="shared" ref="F784:F785" si="172">SUM(B784:E784)</f>
        <v>2</v>
      </c>
    </row>
    <row r="785" spans="1:6" x14ac:dyDescent="0.25">
      <c r="A785" s="53" t="str">
        <f t="shared" si="171"/>
        <v>Mangalpara  ESR</v>
      </c>
      <c r="B785" s="51">
        <f>B782/3</f>
        <v>1</v>
      </c>
      <c r="C785" s="51">
        <f>C782/3</f>
        <v>1</v>
      </c>
      <c r="D785" s="51">
        <f>D782/3</f>
        <v>0</v>
      </c>
      <c r="E785" s="51">
        <f>E782/3</f>
        <v>0</v>
      </c>
      <c r="F785" s="52">
        <f t="shared" si="172"/>
        <v>2</v>
      </c>
    </row>
    <row r="786" spans="1:6" x14ac:dyDescent="0.25">
      <c r="A786" s="68" t="str">
        <f t="shared" si="171"/>
        <v>At Consumer End</v>
      </c>
      <c r="B786" s="69"/>
      <c r="C786" s="69"/>
      <c r="D786" s="69"/>
      <c r="E786" s="70"/>
      <c r="F786" s="52"/>
    </row>
    <row r="787" spans="1:6" hidden="1" x14ac:dyDescent="0.25">
      <c r="A787" s="67" t="str">
        <f t="shared" si="171"/>
        <v>Consumer End</v>
      </c>
      <c r="B787" s="74">
        <f>Data!AA190*Calculation!$B$15*Input!$B$12</f>
        <v>15</v>
      </c>
      <c r="C787" s="74">
        <f>Data!AB190*Calculation!$B$15*Input!$B$12</f>
        <v>15</v>
      </c>
      <c r="D787" s="74">
        <f>Data!AC190*Calculation!$B$15*Input!$B$12</f>
        <v>0</v>
      </c>
      <c r="E787" s="74">
        <f>Data!AD190*Calculation!$B$15*Input!$B$12</f>
        <v>0</v>
      </c>
      <c r="F787" s="52">
        <f>SUM(B787:E787)</f>
        <v>30</v>
      </c>
    </row>
    <row r="788" spans="1:6" x14ac:dyDescent="0.25">
      <c r="A788" s="53" t="str">
        <f t="shared" si="171"/>
        <v>Gagadiya 1 water distribution zone</v>
      </c>
      <c r="B788" s="51">
        <f>B787/3</f>
        <v>5</v>
      </c>
      <c r="C788" s="51">
        <f>C787/3</f>
        <v>5</v>
      </c>
      <c r="D788" s="51">
        <f>D787/3</f>
        <v>0</v>
      </c>
      <c r="E788" s="51">
        <f>E787/3</f>
        <v>0</v>
      </c>
      <c r="F788" s="52">
        <f t="shared" ref="F788:F790" si="173">SUM(B788:E788)</f>
        <v>10</v>
      </c>
    </row>
    <row r="789" spans="1:6" x14ac:dyDescent="0.25">
      <c r="A789" s="53" t="str">
        <f t="shared" si="171"/>
        <v>Gagadiya 2 water distribution zone</v>
      </c>
      <c r="B789" s="51">
        <f>B787/3</f>
        <v>5</v>
      </c>
      <c r="C789" s="51">
        <f>C787/3</f>
        <v>5</v>
      </c>
      <c r="D789" s="51">
        <f>D787/3</f>
        <v>0</v>
      </c>
      <c r="E789" s="51">
        <f>E787/3</f>
        <v>0</v>
      </c>
      <c r="F789" s="52">
        <f t="shared" si="173"/>
        <v>10</v>
      </c>
    </row>
    <row r="790" spans="1:6" x14ac:dyDescent="0.25">
      <c r="A790" s="53" t="str">
        <f t="shared" si="171"/>
        <v>Mangalpara water distribution zone</v>
      </c>
      <c r="B790" s="51">
        <f>B787/3</f>
        <v>5</v>
      </c>
      <c r="C790" s="51">
        <f>C787/3</f>
        <v>5</v>
      </c>
      <c r="D790" s="51">
        <f>D787/3</f>
        <v>0</v>
      </c>
      <c r="E790" s="51">
        <f>E787/3</f>
        <v>0</v>
      </c>
      <c r="F790" s="52">
        <f t="shared" si="173"/>
        <v>10</v>
      </c>
    </row>
    <row r="791" spans="1:6" x14ac:dyDescent="0.25">
      <c r="A791" s="47" t="s">
        <v>50</v>
      </c>
      <c r="B791" s="54">
        <f>SUM(B775,B776,B778,B780,B782,B787)</f>
        <v>19</v>
      </c>
      <c r="C791" s="54">
        <f t="shared" ref="C791:E791" si="174">SUM(C775,C776,C778,C780,C782,C787)</f>
        <v>19</v>
      </c>
      <c r="D791" s="54">
        <f t="shared" si="174"/>
        <v>0</v>
      </c>
      <c r="E791" s="54">
        <f t="shared" si="174"/>
        <v>1</v>
      </c>
      <c r="F791" s="55">
        <f t="shared" ref="F791" si="175">SUM(F775,F776,F778,F780,F782,F787)</f>
        <v>39</v>
      </c>
    </row>
    <row r="793" spans="1:6" ht="15.75" x14ac:dyDescent="0.25">
      <c r="A793" s="64" t="s">
        <v>52</v>
      </c>
      <c r="B793" s="65"/>
      <c r="C793" s="66"/>
      <c r="D793" s="61"/>
      <c r="E793" s="62" t="s">
        <v>53</v>
      </c>
      <c r="F793" s="61">
        <f>Data!A190</f>
        <v>187</v>
      </c>
    </row>
    <row r="794" spans="1:6" ht="30" customHeight="1" x14ac:dyDescent="0.25">
      <c r="A794" s="63"/>
      <c r="B794" s="58" t="s">
        <v>1</v>
      </c>
      <c r="C794" s="58" t="s">
        <v>2</v>
      </c>
      <c r="D794" s="58" t="s">
        <v>3</v>
      </c>
      <c r="E794" s="58" t="s">
        <v>4</v>
      </c>
      <c r="F794" s="213" t="s">
        <v>51</v>
      </c>
    </row>
    <row r="795" spans="1:6" x14ac:dyDescent="0.25">
      <c r="A795" s="68" t="str">
        <f t="shared" ref="A795:A812" si="176">A3</f>
        <v>At source</v>
      </c>
      <c r="B795" s="69"/>
      <c r="C795" s="69"/>
      <c r="D795" s="69"/>
      <c r="E795" s="70"/>
      <c r="F795" s="213"/>
    </row>
    <row r="796" spans="1:6" x14ac:dyDescent="0.25">
      <c r="A796" s="56" t="str">
        <f t="shared" si="176"/>
        <v xml:space="preserve">Ground water </v>
      </c>
      <c r="B796" s="49"/>
      <c r="C796" s="49"/>
      <c r="D796" s="49"/>
      <c r="E796" s="50"/>
      <c r="F796" s="214"/>
    </row>
    <row r="797" spans="1:6" x14ac:dyDescent="0.25">
      <c r="A797" s="53" t="str">
        <f t="shared" si="176"/>
        <v>Bhidbhanjan bore well</v>
      </c>
      <c r="B797" s="48">
        <f>Data!C191*Calculation!$B$6</f>
        <v>0</v>
      </c>
      <c r="C797" s="48">
        <f>Data!D191*Calculation!$B$6</f>
        <v>1</v>
      </c>
      <c r="D797" s="48">
        <f>Data!E191*Calculation!$B$6</f>
        <v>0</v>
      </c>
      <c r="E797" s="48">
        <f>Data!F191*Calculation!$B$6</f>
        <v>0</v>
      </c>
      <c r="F797" s="52">
        <f>SUM(B797:E797)</f>
        <v>1</v>
      </c>
    </row>
    <row r="798" spans="1:6" x14ac:dyDescent="0.25">
      <c r="A798" s="53" t="str">
        <f t="shared" si="176"/>
        <v>Hand pumps</v>
      </c>
      <c r="B798" s="48">
        <f>Data!G191*Calculation!$B$7</f>
        <v>0</v>
      </c>
      <c r="C798" s="48">
        <f>Data!H191*Calculation!$B$7</f>
        <v>0</v>
      </c>
      <c r="D798" s="48">
        <f>Data!I191*Calculation!$B$7</f>
        <v>0</v>
      </c>
      <c r="E798" s="48">
        <f>Data!J191*Calculation!$B$7</f>
        <v>0</v>
      </c>
      <c r="F798" s="52">
        <f>SUM(B798:E798)</f>
        <v>0</v>
      </c>
    </row>
    <row r="799" spans="1:6" x14ac:dyDescent="0.25">
      <c r="A799" s="56" t="str">
        <f t="shared" si="176"/>
        <v xml:space="preserve">Surface water </v>
      </c>
      <c r="B799" s="49"/>
      <c r="C799" s="49"/>
      <c r="D799" s="49"/>
      <c r="E799" s="50"/>
      <c r="F799" s="52"/>
    </row>
    <row r="800" spans="1:6" x14ac:dyDescent="0.25">
      <c r="A800" s="53" t="str">
        <f t="shared" si="176"/>
        <v>Mahi pariyogna</v>
      </c>
      <c r="B800" s="48">
        <f>Data!K191*Calculation!$B$9</f>
        <v>1</v>
      </c>
      <c r="C800" s="48">
        <f>Data!L191*Calculation!$B$9</f>
        <v>0</v>
      </c>
      <c r="D800" s="48">
        <f>Data!M191*Calculation!$B$9</f>
        <v>0</v>
      </c>
      <c r="E800" s="48">
        <f>Data!N191*Calculation!$B$9</f>
        <v>1</v>
      </c>
      <c r="F800" s="52">
        <f>SUM(B800:E800)</f>
        <v>2</v>
      </c>
    </row>
    <row r="801" spans="1:6" x14ac:dyDescent="0.25">
      <c r="A801" s="71" t="str">
        <f t="shared" si="176"/>
        <v>At Water Treatment Plant</v>
      </c>
      <c r="B801" s="72"/>
      <c r="C801" s="72"/>
      <c r="D801" s="72"/>
      <c r="E801" s="73"/>
      <c r="F801" s="52"/>
    </row>
    <row r="802" spans="1:6" x14ac:dyDescent="0.25">
      <c r="A802" s="53" t="str">
        <f t="shared" si="176"/>
        <v>Outlet of WTP</v>
      </c>
      <c r="B802" s="48">
        <f>Data!O191*Calculation!$B$11</f>
        <v>0</v>
      </c>
      <c r="C802" s="48">
        <f>Data!P191*Calculation!$B$11</f>
        <v>0</v>
      </c>
      <c r="D802" s="48">
        <f>Data!Q191*Calculation!$B$11</f>
        <v>0</v>
      </c>
      <c r="E802" s="48">
        <f>Data!R191*Calculation!$B$11</f>
        <v>0</v>
      </c>
      <c r="F802" s="52">
        <f>SUM(B802:E802)</f>
        <v>0</v>
      </c>
    </row>
    <row r="803" spans="1:6" x14ac:dyDescent="0.25">
      <c r="A803" s="71" t="str">
        <f t="shared" si="176"/>
        <v>At Water Distribution System </v>
      </c>
      <c r="B803" s="72"/>
      <c r="C803" s="72"/>
      <c r="D803" s="72"/>
      <c r="E803" s="73"/>
      <c r="F803" s="52"/>
    </row>
    <row r="804" spans="1:6" ht="45" hidden="1" x14ac:dyDescent="0.25">
      <c r="A804" s="67" t="str">
        <f t="shared" si="176"/>
        <v>Inlet of main sump/ Ground level Storage Reservoir/Elevated Service Reservoir</v>
      </c>
      <c r="B804" s="48">
        <f>Data!S191*Calculation!$B$13</f>
        <v>3</v>
      </c>
      <c r="C804" s="48">
        <f>Data!T191*Calculation!$B$13</f>
        <v>3</v>
      </c>
      <c r="D804" s="48">
        <f>Data!U191*Calculation!$B$13</f>
        <v>0</v>
      </c>
      <c r="E804" s="48">
        <f>Data!V191*Calculation!$B$13</f>
        <v>0</v>
      </c>
      <c r="F804" s="52">
        <f>SUM(B804:E804)</f>
        <v>6</v>
      </c>
    </row>
    <row r="805" spans="1:6" x14ac:dyDescent="0.25">
      <c r="A805" s="53" t="str">
        <f t="shared" si="176"/>
        <v>Gagadiya 1 ESR</v>
      </c>
      <c r="B805" s="51">
        <f>B804/3</f>
        <v>1</v>
      </c>
      <c r="C805" s="51">
        <f>C804/3</f>
        <v>1</v>
      </c>
      <c r="D805" s="51">
        <f>D804/3</f>
        <v>0</v>
      </c>
      <c r="E805" s="51">
        <f>E804/3</f>
        <v>0</v>
      </c>
      <c r="F805" s="52">
        <f>SUM(B805:E805)</f>
        <v>2</v>
      </c>
    </row>
    <row r="806" spans="1:6" x14ac:dyDescent="0.25">
      <c r="A806" s="53" t="str">
        <f t="shared" si="176"/>
        <v>Gagadiya 2  ESR</v>
      </c>
      <c r="B806" s="51">
        <f>B804/3</f>
        <v>1</v>
      </c>
      <c r="C806" s="51">
        <f>C804/3</f>
        <v>1</v>
      </c>
      <c r="D806" s="51">
        <f>D804/3</f>
        <v>0</v>
      </c>
      <c r="E806" s="51">
        <f>E804/3</f>
        <v>0</v>
      </c>
      <c r="F806" s="52">
        <f t="shared" ref="F806:F807" si="177">SUM(B806:E806)</f>
        <v>2</v>
      </c>
    </row>
    <row r="807" spans="1:6" x14ac:dyDescent="0.25">
      <c r="A807" s="53" t="str">
        <f t="shared" si="176"/>
        <v>Mangalpara  ESR</v>
      </c>
      <c r="B807" s="51">
        <f>B804/3</f>
        <v>1</v>
      </c>
      <c r="C807" s="51">
        <f>C804/3</f>
        <v>1</v>
      </c>
      <c r="D807" s="51">
        <f>D804/3</f>
        <v>0</v>
      </c>
      <c r="E807" s="51">
        <f>E804/3</f>
        <v>0</v>
      </c>
      <c r="F807" s="52">
        <f t="shared" si="177"/>
        <v>2</v>
      </c>
    </row>
    <row r="808" spans="1:6" x14ac:dyDescent="0.25">
      <c r="A808" s="68" t="str">
        <f t="shared" si="176"/>
        <v>At Consumer End</v>
      </c>
      <c r="B808" s="69"/>
      <c r="C808" s="69"/>
      <c r="D808" s="69"/>
      <c r="E808" s="70"/>
      <c r="F808" s="52"/>
    </row>
    <row r="809" spans="1:6" hidden="1" x14ac:dyDescent="0.25">
      <c r="A809" s="67" t="str">
        <f t="shared" si="176"/>
        <v>Consumer End</v>
      </c>
      <c r="B809" s="74">
        <f>Data!AA191*Calculation!$B$15*Input!$B$12</f>
        <v>15</v>
      </c>
      <c r="C809" s="74">
        <f>Data!AB191*Calculation!$B$15*Input!$B$12</f>
        <v>15</v>
      </c>
      <c r="D809" s="74">
        <f>Data!AC191*Calculation!$B$15*Input!$B$12</f>
        <v>0</v>
      </c>
      <c r="E809" s="74">
        <f>Data!AD191*Calculation!$B$15*Input!$B$12</f>
        <v>0</v>
      </c>
      <c r="F809" s="52">
        <f>SUM(B809:E809)</f>
        <v>30</v>
      </c>
    </row>
    <row r="810" spans="1:6" x14ac:dyDescent="0.25">
      <c r="A810" s="53" t="str">
        <f t="shared" si="176"/>
        <v>Gagadiya 1 water distribution zone</v>
      </c>
      <c r="B810" s="51">
        <f>B809/3</f>
        <v>5</v>
      </c>
      <c r="C810" s="51">
        <f>C809/3</f>
        <v>5</v>
      </c>
      <c r="D810" s="51">
        <f>D809/3</f>
        <v>0</v>
      </c>
      <c r="E810" s="51">
        <f>E809/3</f>
        <v>0</v>
      </c>
      <c r="F810" s="52">
        <f t="shared" ref="F810:F812" si="178">SUM(B810:E810)</f>
        <v>10</v>
      </c>
    </row>
    <row r="811" spans="1:6" x14ac:dyDescent="0.25">
      <c r="A811" s="53" t="str">
        <f t="shared" si="176"/>
        <v>Gagadiya 2 water distribution zone</v>
      </c>
      <c r="B811" s="51">
        <f>B809/3</f>
        <v>5</v>
      </c>
      <c r="C811" s="51">
        <f>C809/3</f>
        <v>5</v>
      </c>
      <c r="D811" s="51">
        <f>D809/3</f>
        <v>0</v>
      </c>
      <c r="E811" s="51">
        <f>E809/3</f>
        <v>0</v>
      </c>
      <c r="F811" s="52">
        <f t="shared" si="178"/>
        <v>10</v>
      </c>
    </row>
    <row r="812" spans="1:6" x14ac:dyDescent="0.25">
      <c r="A812" s="53" t="str">
        <f t="shared" si="176"/>
        <v>Mangalpara water distribution zone</v>
      </c>
      <c r="B812" s="51">
        <f>B809/3</f>
        <v>5</v>
      </c>
      <c r="C812" s="51">
        <f>C809/3</f>
        <v>5</v>
      </c>
      <c r="D812" s="51">
        <f>D809/3</f>
        <v>0</v>
      </c>
      <c r="E812" s="51">
        <f>E809/3</f>
        <v>0</v>
      </c>
      <c r="F812" s="52">
        <f t="shared" si="178"/>
        <v>10</v>
      </c>
    </row>
    <row r="813" spans="1:6" x14ac:dyDescent="0.25">
      <c r="A813" s="47" t="s">
        <v>50</v>
      </c>
      <c r="B813" s="54">
        <f>SUM(B797,B798,B800,B802,B804,B809)</f>
        <v>19</v>
      </c>
      <c r="C813" s="54">
        <f t="shared" ref="C813:E813" si="179">SUM(C797,C798,C800,C802,C804,C809)</f>
        <v>19</v>
      </c>
      <c r="D813" s="54">
        <f t="shared" si="179"/>
        <v>0</v>
      </c>
      <c r="E813" s="54">
        <f t="shared" si="179"/>
        <v>1</v>
      </c>
      <c r="F813" s="55">
        <f t="shared" ref="F813" si="180">SUM(F797,F798,F800,F802,F804,F809)</f>
        <v>39</v>
      </c>
    </row>
    <row r="815" spans="1:6" ht="15.75" x14ac:dyDescent="0.25">
      <c r="A815" s="64" t="s">
        <v>52</v>
      </c>
      <c r="B815" s="65"/>
      <c r="C815" s="66"/>
      <c r="D815" s="61"/>
      <c r="E815" s="62" t="s">
        <v>53</v>
      </c>
      <c r="F815" s="61">
        <f>Data!A191</f>
        <v>188</v>
      </c>
    </row>
    <row r="816" spans="1:6" ht="30" customHeight="1" x14ac:dyDescent="0.25">
      <c r="A816" s="63"/>
      <c r="B816" s="58" t="s">
        <v>1</v>
      </c>
      <c r="C816" s="58" t="s">
        <v>2</v>
      </c>
      <c r="D816" s="58" t="s">
        <v>3</v>
      </c>
      <c r="E816" s="58" t="s">
        <v>4</v>
      </c>
      <c r="F816" s="213" t="s">
        <v>51</v>
      </c>
    </row>
    <row r="817" spans="1:6" x14ac:dyDescent="0.25">
      <c r="A817" s="68" t="str">
        <f t="shared" ref="A817:A834" si="181">A3</f>
        <v>At source</v>
      </c>
      <c r="B817" s="69"/>
      <c r="C817" s="69"/>
      <c r="D817" s="69"/>
      <c r="E817" s="70"/>
      <c r="F817" s="213"/>
    </row>
    <row r="818" spans="1:6" x14ac:dyDescent="0.25">
      <c r="A818" s="56" t="str">
        <f t="shared" si="181"/>
        <v xml:space="preserve">Ground water </v>
      </c>
      <c r="B818" s="49"/>
      <c r="C818" s="49"/>
      <c r="D818" s="49"/>
      <c r="E818" s="50"/>
      <c r="F818" s="214"/>
    </row>
    <row r="819" spans="1:6" x14ac:dyDescent="0.25">
      <c r="A819" s="53" t="str">
        <f t="shared" si="181"/>
        <v>Bhidbhanjan bore well</v>
      </c>
      <c r="B819" s="48">
        <f>Data!C192*Calculation!$B$6</f>
        <v>0</v>
      </c>
      <c r="C819" s="48">
        <f>Data!D192*Calculation!$B$6</f>
        <v>1</v>
      </c>
      <c r="D819" s="48">
        <f>Data!E192*Calculation!$B$6</f>
        <v>0</v>
      </c>
      <c r="E819" s="48">
        <f>Data!F192*Calculation!$B$6</f>
        <v>0</v>
      </c>
      <c r="F819" s="52">
        <f>SUM(B819:E819)</f>
        <v>1</v>
      </c>
    </row>
    <row r="820" spans="1:6" x14ac:dyDescent="0.25">
      <c r="A820" s="53" t="str">
        <f t="shared" si="181"/>
        <v>Hand pumps</v>
      </c>
      <c r="B820" s="48">
        <f>Data!G192*Calculation!$B$7</f>
        <v>0</v>
      </c>
      <c r="C820" s="48">
        <f>Data!H192*Calculation!$B$7</f>
        <v>0</v>
      </c>
      <c r="D820" s="48">
        <f>Data!I192*Calculation!$B$7</f>
        <v>0</v>
      </c>
      <c r="E820" s="48">
        <f>Data!J192*Calculation!$B$7</f>
        <v>0</v>
      </c>
      <c r="F820" s="52">
        <f>SUM(B820:E820)</f>
        <v>0</v>
      </c>
    </row>
    <row r="821" spans="1:6" x14ac:dyDescent="0.25">
      <c r="A821" s="56" t="str">
        <f t="shared" si="181"/>
        <v xml:space="preserve">Surface water </v>
      </c>
      <c r="B821" s="49"/>
      <c r="C821" s="49"/>
      <c r="D821" s="49"/>
      <c r="E821" s="50"/>
      <c r="F821" s="52"/>
    </row>
    <row r="822" spans="1:6" x14ac:dyDescent="0.25">
      <c r="A822" s="53" t="str">
        <f t="shared" si="181"/>
        <v>Mahi pariyogna</v>
      </c>
      <c r="B822" s="48">
        <f>Data!K192*Calculation!$B$9</f>
        <v>1</v>
      </c>
      <c r="C822" s="48">
        <f>Data!L192*Calculation!$B$9</f>
        <v>0</v>
      </c>
      <c r="D822" s="48">
        <f>Data!M192*Calculation!$B$9</f>
        <v>0</v>
      </c>
      <c r="E822" s="48">
        <f>Data!N192*Calculation!$B$9</f>
        <v>1</v>
      </c>
      <c r="F822" s="52">
        <f>SUM(B822:E822)</f>
        <v>2</v>
      </c>
    </row>
    <row r="823" spans="1:6" x14ac:dyDescent="0.25">
      <c r="A823" s="71" t="str">
        <f t="shared" si="181"/>
        <v>At Water Treatment Plant</v>
      </c>
      <c r="B823" s="72"/>
      <c r="C823" s="72"/>
      <c r="D823" s="72"/>
      <c r="E823" s="73"/>
      <c r="F823" s="52"/>
    </row>
    <row r="824" spans="1:6" x14ac:dyDescent="0.25">
      <c r="A824" s="53" t="str">
        <f t="shared" si="181"/>
        <v>Outlet of WTP</v>
      </c>
      <c r="B824" s="48">
        <f>Data!O192*Calculation!$B$11</f>
        <v>0</v>
      </c>
      <c r="C824" s="48">
        <f>Data!P192*Calculation!$B$11</f>
        <v>0</v>
      </c>
      <c r="D824" s="48">
        <f>Data!Q192*Calculation!$B$11</f>
        <v>0</v>
      </c>
      <c r="E824" s="48">
        <f>Data!R192*Calculation!$B$11</f>
        <v>0</v>
      </c>
      <c r="F824" s="52">
        <f>SUM(B824:E824)</f>
        <v>0</v>
      </c>
    </row>
    <row r="825" spans="1:6" x14ac:dyDescent="0.25">
      <c r="A825" s="71" t="str">
        <f t="shared" si="181"/>
        <v>At Water Distribution System </v>
      </c>
      <c r="B825" s="72"/>
      <c r="C825" s="72"/>
      <c r="D825" s="72"/>
      <c r="E825" s="73"/>
      <c r="F825" s="52"/>
    </row>
    <row r="826" spans="1:6" ht="45" hidden="1" x14ac:dyDescent="0.25">
      <c r="A826" s="67" t="str">
        <f t="shared" si="181"/>
        <v>Inlet of main sump/ Ground level Storage Reservoir/Elevated Service Reservoir</v>
      </c>
      <c r="B826" s="48">
        <f>Data!S192*Calculation!$B$13</f>
        <v>3</v>
      </c>
      <c r="C826" s="48">
        <f>Data!T192*Calculation!$B$13</f>
        <v>3</v>
      </c>
      <c r="D826" s="48">
        <f>Data!U192*Calculation!$B$13</f>
        <v>0</v>
      </c>
      <c r="E826" s="48">
        <f>Data!V192*Calculation!$B$13</f>
        <v>0</v>
      </c>
      <c r="F826" s="52">
        <f>SUM(B826:E826)</f>
        <v>6</v>
      </c>
    </row>
    <row r="827" spans="1:6" x14ac:dyDescent="0.25">
      <c r="A827" s="53" t="str">
        <f t="shared" si="181"/>
        <v>Gagadiya 1 ESR</v>
      </c>
      <c r="B827" s="51">
        <f>B826/3</f>
        <v>1</v>
      </c>
      <c r="C827" s="51">
        <f>C826/3</f>
        <v>1</v>
      </c>
      <c r="D827" s="51">
        <f>D826/3</f>
        <v>0</v>
      </c>
      <c r="E827" s="51">
        <f>E826/3</f>
        <v>0</v>
      </c>
      <c r="F827" s="52">
        <f>SUM(B827:E827)</f>
        <v>2</v>
      </c>
    </row>
    <row r="828" spans="1:6" x14ac:dyDescent="0.25">
      <c r="A828" s="53" t="str">
        <f t="shared" si="181"/>
        <v>Gagadiya 2  ESR</v>
      </c>
      <c r="B828" s="51">
        <f>B826/3</f>
        <v>1</v>
      </c>
      <c r="C828" s="51">
        <f>C826/3</f>
        <v>1</v>
      </c>
      <c r="D828" s="51">
        <f>D826/3</f>
        <v>0</v>
      </c>
      <c r="E828" s="51">
        <f>E826/3</f>
        <v>0</v>
      </c>
      <c r="F828" s="52">
        <f t="shared" ref="F828:F829" si="182">SUM(B828:E828)</f>
        <v>2</v>
      </c>
    </row>
    <row r="829" spans="1:6" x14ac:dyDescent="0.25">
      <c r="A829" s="53" t="str">
        <f t="shared" si="181"/>
        <v>Mangalpara  ESR</v>
      </c>
      <c r="B829" s="51">
        <f>B826/3</f>
        <v>1</v>
      </c>
      <c r="C829" s="51">
        <f>C826/3</f>
        <v>1</v>
      </c>
      <c r="D829" s="51">
        <f>D826/3</f>
        <v>0</v>
      </c>
      <c r="E829" s="51">
        <f>E826/3</f>
        <v>0</v>
      </c>
      <c r="F829" s="52">
        <f t="shared" si="182"/>
        <v>2</v>
      </c>
    </row>
    <row r="830" spans="1:6" x14ac:dyDescent="0.25">
      <c r="A830" s="68" t="str">
        <f t="shared" si="181"/>
        <v>At Consumer End</v>
      </c>
      <c r="B830" s="69"/>
      <c r="C830" s="69"/>
      <c r="D830" s="69"/>
      <c r="E830" s="70"/>
      <c r="F830" s="52"/>
    </row>
    <row r="831" spans="1:6" hidden="1" x14ac:dyDescent="0.25">
      <c r="A831" s="67" t="str">
        <f t="shared" si="181"/>
        <v>Consumer End</v>
      </c>
      <c r="B831" s="74">
        <f>Data!AA192*Calculation!$B$15*Input!$B$12</f>
        <v>15</v>
      </c>
      <c r="C831" s="74">
        <f>Data!AB192*Calculation!$B$15*Input!$B$12</f>
        <v>15</v>
      </c>
      <c r="D831" s="74">
        <f>Data!AC192*Calculation!$B$15*Input!$B$12</f>
        <v>0</v>
      </c>
      <c r="E831" s="74">
        <f>Data!AD192*Calculation!$B$15*Input!$B$12</f>
        <v>0</v>
      </c>
      <c r="F831" s="52">
        <f>SUM(B831:E831)</f>
        <v>30</v>
      </c>
    </row>
    <row r="832" spans="1:6" x14ac:dyDescent="0.25">
      <c r="A832" s="53" t="str">
        <f t="shared" si="181"/>
        <v>Gagadiya 1 water distribution zone</v>
      </c>
      <c r="B832" s="51">
        <f>B831/3</f>
        <v>5</v>
      </c>
      <c r="C832" s="51">
        <f>C831/3</f>
        <v>5</v>
      </c>
      <c r="D832" s="51">
        <f>D831/3</f>
        <v>0</v>
      </c>
      <c r="E832" s="51">
        <f>E831/3</f>
        <v>0</v>
      </c>
      <c r="F832" s="52">
        <f t="shared" ref="F832:F834" si="183">SUM(B832:E832)</f>
        <v>10</v>
      </c>
    </row>
    <row r="833" spans="1:6" x14ac:dyDescent="0.25">
      <c r="A833" s="53" t="str">
        <f t="shared" si="181"/>
        <v>Gagadiya 2 water distribution zone</v>
      </c>
      <c r="B833" s="51">
        <f>B831/3</f>
        <v>5</v>
      </c>
      <c r="C833" s="51">
        <f>C831/3</f>
        <v>5</v>
      </c>
      <c r="D833" s="51">
        <f>D831/3</f>
        <v>0</v>
      </c>
      <c r="E833" s="51">
        <f>E831/3</f>
        <v>0</v>
      </c>
      <c r="F833" s="52">
        <f t="shared" si="183"/>
        <v>10</v>
      </c>
    </row>
    <row r="834" spans="1:6" x14ac:dyDescent="0.25">
      <c r="A834" s="53" t="str">
        <f t="shared" si="181"/>
        <v>Mangalpara water distribution zone</v>
      </c>
      <c r="B834" s="51">
        <f>B831/3</f>
        <v>5</v>
      </c>
      <c r="C834" s="51">
        <f>C831/3</f>
        <v>5</v>
      </c>
      <c r="D834" s="51">
        <f>D831/3</f>
        <v>0</v>
      </c>
      <c r="E834" s="51">
        <f>E831/3</f>
        <v>0</v>
      </c>
      <c r="F834" s="52">
        <f t="shared" si="183"/>
        <v>10</v>
      </c>
    </row>
    <row r="835" spans="1:6" x14ac:dyDescent="0.25">
      <c r="A835" s="47" t="s">
        <v>50</v>
      </c>
      <c r="B835" s="54">
        <f>SUM(B819,B820,B822,B824,B826,B831)</f>
        <v>19</v>
      </c>
      <c r="C835" s="54">
        <f t="shared" ref="C835:E835" si="184">SUM(C819,C820,C822,C824,C826,C831)</f>
        <v>19</v>
      </c>
      <c r="D835" s="54">
        <f t="shared" si="184"/>
        <v>0</v>
      </c>
      <c r="E835" s="54">
        <f t="shared" si="184"/>
        <v>1</v>
      </c>
      <c r="F835" s="55">
        <f t="shared" ref="F835" si="185">SUM(F819,F820,F822,F824,F826,F831)</f>
        <v>39</v>
      </c>
    </row>
    <row r="837" spans="1:6" ht="15.75" x14ac:dyDescent="0.25">
      <c r="A837" s="64" t="s">
        <v>52</v>
      </c>
      <c r="B837" s="65"/>
      <c r="C837" s="66"/>
      <c r="D837" s="61"/>
      <c r="E837" s="62" t="s">
        <v>53</v>
      </c>
      <c r="F837" s="61">
        <f>Data!A192</f>
        <v>189</v>
      </c>
    </row>
    <row r="838" spans="1:6" ht="30" customHeight="1" x14ac:dyDescent="0.25">
      <c r="A838" s="63"/>
      <c r="B838" s="58" t="s">
        <v>1</v>
      </c>
      <c r="C838" s="58" t="s">
        <v>2</v>
      </c>
      <c r="D838" s="58" t="s">
        <v>3</v>
      </c>
      <c r="E838" s="58" t="s">
        <v>4</v>
      </c>
      <c r="F838" s="213" t="s">
        <v>51</v>
      </c>
    </row>
    <row r="839" spans="1:6" x14ac:dyDescent="0.25">
      <c r="A839" s="68" t="str">
        <f t="shared" ref="A839:A856" si="186">A3</f>
        <v>At source</v>
      </c>
      <c r="B839" s="69"/>
      <c r="C839" s="69"/>
      <c r="D839" s="69"/>
      <c r="E839" s="70"/>
      <c r="F839" s="213"/>
    </row>
    <row r="840" spans="1:6" x14ac:dyDescent="0.25">
      <c r="A840" s="56" t="str">
        <f t="shared" si="186"/>
        <v xml:space="preserve">Ground water </v>
      </c>
      <c r="B840" s="49"/>
      <c r="C840" s="49"/>
      <c r="D840" s="49"/>
      <c r="E840" s="50"/>
      <c r="F840" s="214"/>
    </row>
    <row r="841" spans="1:6" x14ac:dyDescent="0.25">
      <c r="A841" s="53" t="str">
        <f t="shared" si="186"/>
        <v>Bhidbhanjan bore well</v>
      </c>
      <c r="B841" s="48">
        <f>Data!C193*Calculation!$B$6</f>
        <v>0</v>
      </c>
      <c r="C841" s="48">
        <f>Data!D193*Calculation!$B$6</f>
        <v>1</v>
      </c>
      <c r="D841" s="48">
        <f>Data!E193*Calculation!$B$6</f>
        <v>0</v>
      </c>
      <c r="E841" s="48">
        <f>Data!F193*Calculation!$B$6</f>
        <v>0</v>
      </c>
      <c r="F841" s="52">
        <f>SUM(B841:E841)</f>
        <v>1</v>
      </c>
    </row>
    <row r="842" spans="1:6" x14ac:dyDescent="0.25">
      <c r="A842" s="53" t="str">
        <f t="shared" si="186"/>
        <v>Hand pumps</v>
      </c>
      <c r="B842" s="48">
        <f>Data!G193*Calculation!$B$7</f>
        <v>0</v>
      </c>
      <c r="C842" s="48">
        <f>Data!H193*Calculation!$B$7</f>
        <v>0</v>
      </c>
      <c r="D842" s="48">
        <f>Data!I193*Calculation!$B$7</f>
        <v>0</v>
      </c>
      <c r="E842" s="48">
        <f>Data!J193*Calculation!$B$7</f>
        <v>0</v>
      </c>
      <c r="F842" s="52">
        <f>SUM(B842:E842)</f>
        <v>0</v>
      </c>
    </row>
    <row r="843" spans="1:6" x14ac:dyDescent="0.25">
      <c r="A843" s="56" t="str">
        <f t="shared" si="186"/>
        <v xml:space="preserve">Surface water </v>
      </c>
      <c r="B843" s="49"/>
      <c r="C843" s="49"/>
      <c r="D843" s="49"/>
      <c r="E843" s="50"/>
      <c r="F843" s="52"/>
    </row>
    <row r="844" spans="1:6" x14ac:dyDescent="0.25">
      <c r="A844" s="53" t="str">
        <f t="shared" si="186"/>
        <v>Mahi pariyogna</v>
      </c>
      <c r="B844" s="48">
        <f>Data!K193*Calculation!$B$9</f>
        <v>1</v>
      </c>
      <c r="C844" s="48">
        <f>Data!L193*Calculation!$B$9</f>
        <v>0</v>
      </c>
      <c r="D844" s="48">
        <f>Data!M193*Calculation!$B$9</f>
        <v>0</v>
      </c>
      <c r="E844" s="48">
        <f>Data!N193*Calculation!$B$9</f>
        <v>1</v>
      </c>
      <c r="F844" s="52">
        <f>SUM(B844:E844)</f>
        <v>2</v>
      </c>
    </row>
    <row r="845" spans="1:6" x14ac:dyDescent="0.25">
      <c r="A845" s="71" t="str">
        <f t="shared" si="186"/>
        <v>At Water Treatment Plant</v>
      </c>
      <c r="B845" s="72"/>
      <c r="C845" s="72"/>
      <c r="D845" s="72"/>
      <c r="E845" s="73"/>
      <c r="F845" s="52"/>
    </row>
    <row r="846" spans="1:6" x14ac:dyDescent="0.25">
      <c r="A846" s="53" t="str">
        <f t="shared" si="186"/>
        <v>Outlet of WTP</v>
      </c>
      <c r="B846" s="48">
        <f>Data!O193*Calculation!$B$11</f>
        <v>0</v>
      </c>
      <c r="C846" s="48">
        <f>Data!P193*Calculation!$B$11</f>
        <v>0</v>
      </c>
      <c r="D846" s="48">
        <f>Data!Q193*Calculation!$B$11</f>
        <v>0</v>
      </c>
      <c r="E846" s="48">
        <f>Data!R193*Calculation!$B$11</f>
        <v>0</v>
      </c>
      <c r="F846" s="52">
        <f>SUM(B846:E846)</f>
        <v>0</v>
      </c>
    </row>
    <row r="847" spans="1:6" x14ac:dyDescent="0.25">
      <c r="A847" s="71" t="str">
        <f t="shared" si="186"/>
        <v>At Water Distribution System </v>
      </c>
      <c r="B847" s="72"/>
      <c r="C847" s="72"/>
      <c r="D847" s="72"/>
      <c r="E847" s="73"/>
      <c r="F847" s="52"/>
    </row>
    <row r="848" spans="1:6" ht="45" hidden="1" x14ac:dyDescent="0.25">
      <c r="A848" s="67" t="str">
        <f t="shared" si="186"/>
        <v>Inlet of main sump/ Ground level Storage Reservoir/Elevated Service Reservoir</v>
      </c>
      <c r="B848" s="48">
        <f>Data!S193*Calculation!$B$13</f>
        <v>3</v>
      </c>
      <c r="C848" s="48">
        <f>Data!T193*Calculation!$B$13</f>
        <v>3</v>
      </c>
      <c r="D848" s="48">
        <f>Data!U193*Calculation!$B$13</f>
        <v>0</v>
      </c>
      <c r="E848" s="48">
        <f>Data!V193*Calculation!$B$13</f>
        <v>0</v>
      </c>
      <c r="F848" s="52">
        <f>SUM(B848:E848)</f>
        <v>6</v>
      </c>
    </row>
    <row r="849" spans="1:6" x14ac:dyDescent="0.25">
      <c r="A849" s="53" t="str">
        <f t="shared" si="186"/>
        <v>Gagadiya 1 ESR</v>
      </c>
      <c r="B849" s="51">
        <f>B848/3</f>
        <v>1</v>
      </c>
      <c r="C849" s="51">
        <f>C848/3</f>
        <v>1</v>
      </c>
      <c r="D849" s="51">
        <f>D848/3</f>
        <v>0</v>
      </c>
      <c r="E849" s="51">
        <f>E848/3</f>
        <v>0</v>
      </c>
      <c r="F849" s="52">
        <f>SUM(B849:E849)</f>
        <v>2</v>
      </c>
    </row>
    <row r="850" spans="1:6" x14ac:dyDescent="0.25">
      <c r="A850" s="53" t="str">
        <f t="shared" si="186"/>
        <v>Gagadiya 2  ESR</v>
      </c>
      <c r="B850" s="51">
        <f>B848/3</f>
        <v>1</v>
      </c>
      <c r="C850" s="51">
        <f>C848/3</f>
        <v>1</v>
      </c>
      <c r="D850" s="51">
        <f>D848/3</f>
        <v>0</v>
      </c>
      <c r="E850" s="51">
        <f>E848/3</f>
        <v>0</v>
      </c>
      <c r="F850" s="52">
        <f t="shared" ref="F850:F851" si="187">SUM(B850:E850)</f>
        <v>2</v>
      </c>
    </row>
    <row r="851" spans="1:6" x14ac:dyDescent="0.25">
      <c r="A851" s="53" t="str">
        <f t="shared" si="186"/>
        <v>Mangalpara  ESR</v>
      </c>
      <c r="B851" s="51">
        <f>B848/3</f>
        <v>1</v>
      </c>
      <c r="C851" s="51">
        <f>C848/3</f>
        <v>1</v>
      </c>
      <c r="D851" s="51">
        <f>D848/3</f>
        <v>0</v>
      </c>
      <c r="E851" s="51">
        <f>E848/3</f>
        <v>0</v>
      </c>
      <c r="F851" s="52">
        <f t="shared" si="187"/>
        <v>2</v>
      </c>
    </row>
    <row r="852" spans="1:6" x14ac:dyDescent="0.25">
      <c r="A852" s="68" t="str">
        <f t="shared" si="186"/>
        <v>At Consumer End</v>
      </c>
      <c r="B852" s="69"/>
      <c r="C852" s="69"/>
      <c r="D852" s="69"/>
      <c r="E852" s="70"/>
      <c r="F852" s="52"/>
    </row>
    <row r="853" spans="1:6" hidden="1" x14ac:dyDescent="0.25">
      <c r="A853" s="67" t="str">
        <f t="shared" si="186"/>
        <v>Consumer End</v>
      </c>
      <c r="B853" s="74">
        <f>Data!AA193*Calculation!$B$15*Input!$B$12</f>
        <v>15</v>
      </c>
      <c r="C853" s="74">
        <f>Data!AB193*Calculation!$B$15*Input!$B$12</f>
        <v>15</v>
      </c>
      <c r="D853" s="74">
        <f>Data!AC193*Calculation!$B$15*Input!$B$12</f>
        <v>0</v>
      </c>
      <c r="E853" s="74">
        <f>Data!AD193*Calculation!$B$15*Input!$B$12</f>
        <v>0</v>
      </c>
      <c r="F853" s="52">
        <f>SUM(B853:E853)</f>
        <v>30</v>
      </c>
    </row>
    <row r="854" spans="1:6" x14ac:dyDescent="0.25">
      <c r="A854" s="53" t="str">
        <f t="shared" si="186"/>
        <v>Gagadiya 1 water distribution zone</v>
      </c>
      <c r="B854" s="51">
        <f>B853/3</f>
        <v>5</v>
      </c>
      <c r="C854" s="51">
        <f>C853/3</f>
        <v>5</v>
      </c>
      <c r="D854" s="51">
        <f>D853/3</f>
        <v>0</v>
      </c>
      <c r="E854" s="51">
        <f>E853/3</f>
        <v>0</v>
      </c>
      <c r="F854" s="52">
        <f t="shared" ref="F854:F856" si="188">SUM(B854:E854)</f>
        <v>10</v>
      </c>
    </row>
    <row r="855" spans="1:6" x14ac:dyDescent="0.25">
      <c r="A855" s="53" t="str">
        <f t="shared" si="186"/>
        <v>Gagadiya 2 water distribution zone</v>
      </c>
      <c r="B855" s="51">
        <f>B853/3</f>
        <v>5</v>
      </c>
      <c r="C855" s="51">
        <f>C853/3</f>
        <v>5</v>
      </c>
      <c r="D855" s="51">
        <f>D853/3</f>
        <v>0</v>
      </c>
      <c r="E855" s="51">
        <f>E853/3</f>
        <v>0</v>
      </c>
      <c r="F855" s="52">
        <f t="shared" si="188"/>
        <v>10</v>
      </c>
    </row>
    <row r="856" spans="1:6" x14ac:dyDescent="0.25">
      <c r="A856" s="53" t="str">
        <f t="shared" si="186"/>
        <v>Mangalpara water distribution zone</v>
      </c>
      <c r="B856" s="51">
        <f>B853/3</f>
        <v>5</v>
      </c>
      <c r="C856" s="51">
        <f>C853/3</f>
        <v>5</v>
      </c>
      <c r="D856" s="51">
        <f>D853/3</f>
        <v>0</v>
      </c>
      <c r="E856" s="51">
        <f>E853/3</f>
        <v>0</v>
      </c>
      <c r="F856" s="52">
        <f t="shared" si="188"/>
        <v>10</v>
      </c>
    </row>
    <row r="857" spans="1:6" x14ac:dyDescent="0.25">
      <c r="A857" s="47" t="s">
        <v>50</v>
      </c>
      <c r="B857" s="54">
        <f>SUM(B841,B842,B844,B846,B848,B853)</f>
        <v>19</v>
      </c>
      <c r="C857" s="54">
        <f t="shared" ref="C857:E857" si="189">SUM(C841,C842,C844,C846,C848,C853)</f>
        <v>19</v>
      </c>
      <c r="D857" s="54">
        <f t="shared" si="189"/>
        <v>0</v>
      </c>
      <c r="E857" s="54">
        <f t="shared" si="189"/>
        <v>1</v>
      </c>
      <c r="F857" s="55">
        <f t="shared" ref="F857" si="190">SUM(F841,F842,F844,F846,F848,F853)</f>
        <v>39</v>
      </c>
    </row>
    <row r="859" spans="1:6" ht="15.75" x14ac:dyDescent="0.25">
      <c r="A859" s="64" t="s">
        <v>52</v>
      </c>
      <c r="B859" s="65"/>
      <c r="C859" s="66"/>
      <c r="D859" s="61"/>
      <c r="E859" s="62" t="s">
        <v>53</v>
      </c>
      <c r="F859" s="61">
        <f>Data!A193</f>
        <v>190</v>
      </c>
    </row>
    <row r="860" spans="1:6" ht="30" customHeight="1" x14ac:dyDescent="0.25">
      <c r="A860" s="63"/>
      <c r="B860" s="58" t="s">
        <v>1</v>
      </c>
      <c r="C860" s="58" t="s">
        <v>2</v>
      </c>
      <c r="D860" s="58" t="s">
        <v>3</v>
      </c>
      <c r="E860" s="58" t="s">
        <v>4</v>
      </c>
      <c r="F860" s="213" t="s">
        <v>51</v>
      </c>
    </row>
    <row r="861" spans="1:6" x14ac:dyDescent="0.25">
      <c r="A861" s="68" t="str">
        <f t="shared" ref="A861:A878" si="191">A3</f>
        <v>At source</v>
      </c>
      <c r="B861" s="69"/>
      <c r="C861" s="69"/>
      <c r="D861" s="69"/>
      <c r="E861" s="70"/>
      <c r="F861" s="213"/>
    </row>
    <row r="862" spans="1:6" x14ac:dyDescent="0.25">
      <c r="A862" s="56" t="str">
        <f t="shared" si="191"/>
        <v xml:space="preserve">Ground water </v>
      </c>
      <c r="B862" s="49"/>
      <c r="C862" s="49"/>
      <c r="D862" s="49"/>
      <c r="E862" s="50"/>
      <c r="F862" s="214"/>
    </row>
    <row r="863" spans="1:6" x14ac:dyDescent="0.25">
      <c r="A863" s="53" t="str">
        <f t="shared" si="191"/>
        <v>Bhidbhanjan bore well</v>
      </c>
      <c r="B863" s="48">
        <f>Data!C194*Calculation!$B$6</f>
        <v>0</v>
      </c>
      <c r="C863" s="48">
        <f>Data!D194*Calculation!$B$6</f>
        <v>1</v>
      </c>
      <c r="D863" s="48">
        <f>Data!E194*Calculation!$B$6</f>
        <v>0</v>
      </c>
      <c r="E863" s="48">
        <f>Data!F194*Calculation!$B$6</f>
        <v>0</v>
      </c>
      <c r="F863" s="52">
        <f>SUM(B863:E863)</f>
        <v>1</v>
      </c>
    </row>
    <row r="864" spans="1:6" x14ac:dyDescent="0.25">
      <c r="A864" s="53" t="str">
        <f t="shared" si="191"/>
        <v>Hand pumps</v>
      </c>
      <c r="B864" s="48">
        <f>Data!G194*Calculation!$B$7</f>
        <v>0</v>
      </c>
      <c r="C864" s="48">
        <f>Data!H194*Calculation!$B$7</f>
        <v>0</v>
      </c>
      <c r="D864" s="48">
        <f>Data!I194*Calculation!$B$7</f>
        <v>0</v>
      </c>
      <c r="E864" s="48">
        <f>Data!J194*Calculation!$B$7</f>
        <v>0</v>
      </c>
      <c r="F864" s="52">
        <f>SUM(B864:E864)</f>
        <v>0</v>
      </c>
    </row>
    <row r="865" spans="1:6" x14ac:dyDescent="0.25">
      <c r="A865" s="56" t="str">
        <f t="shared" si="191"/>
        <v xml:space="preserve">Surface water </v>
      </c>
      <c r="B865" s="49"/>
      <c r="C865" s="49"/>
      <c r="D865" s="49"/>
      <c r="E865" s="50"/>
      <c r="F865" s="52"/>
    </row>
    <row r="866" spans="1:6" x14ac:dyDescent="0.25">
      <c r="A866" s="53" t="str">
        <f t="shared" si="191"/>
        <v>Mahi pariyogna</v>
      </c>
      <c r="B866" s="48">
        <f>Data!K194*Calculation!$B$9</f>
        <v>1</v>
      </c>
      <c r="C866" s="48">
        <f>Data!L194*Calculation!$B$9</f>
        <v>0</v>
      </c>
      <c r="D866" s="48">
        <f>Data!M194*Calculation!$B$9</f>
        <v>1</v>
      </c>
      <c r="E866" s="48">
        <f>Data!N194*Calculation!$B$9</f>
        <v>1</v>
      </c>
      <c r="F866" s="52">
        <f>SUM(B866:E866)</f>
        <v>3</v>
      </c>
    </row>
    <row r="867" spans="1:6" x14ac:dyDescent="0.25">
      <c r="A867" s="71" t="str">
        <f t="shared" si="191"/>
        <v>At Water Treatment Plant</v>
      </c>
      <c r="B867" s="72"/>
      <c r="C867" s="72"/>
      <c r="D867" s="72"/>
      <c r="E867" s="73"/>
      <c r="F867" s="52"/>
    </row>
    <row r="868" spans="1:6" x14ac:dyDescent="0.25">
      <c r="A868" s="53" t="str">
        <f t="shared" si="191"/>
        <v>Outlet of WTP</v>
      </c>
      <c r="B868" s="48">
        <f>Data!O194*Calculation!$B$11</f>
        <v>0</v>
      </c>
      <c r="C868" s="48">
        <f>Data!P194*Calculation!$B$11</f>
        <v>0</v>
      </c>
      <c r="D868" s="48">
        <f>Data!Q194*Calculation!$B$11</f>
        <v>0</v>
      </c>
      <c r="E868" s="48">
        <f>Data!R194*Calculation!$B$11</f>
        <v>0</v>
      </c>
      <c r="F868" s="52">
        <f>SUM(B868:E868)</f>
        <v>0</v>
      </c>
    </row>
    <row r="869" spans="1:6" x14ac:dyDescent="0.25">
      <c r="A869" s="71" t="str">
        <f t="shared" si="191"/>
        <v>At Water Distribution System </v>
      </c>
      <c r="B869" s="72"/>
      <c r="C869" s="72"/>
      <c r="D869" s="72"/>
      <c r="E869" s="73"/>
      <c r="F869" s="52"/>
    </row>
    <row r="870" spans="1:6" ht="45" hidden="1" x14ac:dyDescent="0.25">
      <c r="A870" s="67" t="str">
        <f t="shared" si="191"/>
        <v>Inlet of main sump/ Ground level Storage Reservoir/Elevated Service Reservoir</v>
      </c>
      <c r="B870" s="48">
        <f>Data!S194*Calculation!$B$13</f>
        <v>3</v>
      </c>
      <c r="C870" s="48">
        <f>Data!T194*Calculation!$B$13</f>
        <v>3</v>
      </c>
      <c r="D870" s="48">
        <f>Data!U194*Calculation!$B$13</f>
        <v>3</v>
      </c>
      <c r="E870" s="48">
        <f>Data!V194*Calculation!$B$13</f>
        <v>0</v>
      </c>
      <c r="F870" s="52">
        <f>SUM(B870:E870)</f>
        <v>9</v>
      </c>
    </row>
    <row r="871" spans="1:6" x14ac:dyDescent="0.25">
      <c r="A871" s="53" t="str">
        <f t="shared" si="191"/>
        <v>Gagadiya 1 ESR</v>
      </c>
      <c r="B871" s="51">
        <f>B870/3</f>
        <v>1</v>
      </c>
      <c r="C871" s="51">
        <f>C870/3</f>
        <v>1</v>
      </c>
      <c r="D871" s="51">
        <f>D870/3</f>
        <v>1</v>
      </c>
      <c r="E871" s="51">
        <f>E870/3</f>
        <v>0</v>
      </c>
      <c r="F871" s="52">
        <f>SUM(B871:E871)</f>
        <v>3</v>
      </c>
    </row>
    <row r="872" spans="1:6" x14ac:dyDescent="0.25">
      <c r="A872" s="53" t="str">
        <f t="shared" si="191"/>
        <v>Gagadiya 2  ESR</v>
      </c>
      <c r="B872" s="51">
        <f>B870/3</f>
        <v>1</v>
      </c>
      <c r="C872" s="51">
        <f>C870/3</f>
        <v>1</v>
      </c>
      <c r="D872" s="51">
        <f>D870/3</f>
        <v>1</v>
      </c>
      <c r="E872" s="51">
        <f>E870/3</f>
        <v>0</v>
      </c>
      <c r="F872" s="52">
        <f t="shared" ref="F872:F873" si="192">SUM(B872:E872)</f>
        <v>3</v>
      </c>
    </row>
    <row r="873" spans="1:6" x14ac:dyDescent="0.25">
      <c r="A873" s="53" t="str">
        <f t="shared" si="191"/>
        <v>Mangalpara  ESR</v>
      </c>
      <c r="B873" s="51">
        <f>B870/3</f>
        <v>1</v>
      </c>
      <c r="C873" s="51">
        <f>C870/3</f>
        <v>1</v>
      </c>
      <c r="D873" s="51">
        <f>D870/3</f>
        <v>1</v>
      </c>
      <c r="E873" s="51">
        <f>E870/3</f>
        <v>0</v>
      </c>
      <c r="F873" s="52">
        <f t="shared" si="192"/>
        <v>3</v>
      </c>
    </row>
    <row r="874" spans="1:6" x14ac:dyDescent="0.25">
      <c r="A874" s="68" t="str">
        <f t="shared" si="191"/>
        <v>At Consumer End</v>
      </c>
      <c r="B874" s="69"/>
      <c r="C874" s="69"/>
      <c r="D874" s="69"/>
      <c r="E874" s="70"/>
      <c r="F874" s="52"/>
    </row>
    <row r="875" spans="1:6" hidden="1" x14ac:dyDescent="0.25">
      <c r="A875" s="67" t="str">
        <f t="shared" si="191"/>
        <v>Consumer End</v>
      </c>
      <c r="B875" s="74">
        <f>Data!AA194*Calculation!$B$15*Input!$B$12</f>
        <v>15</v>
      </c>
      <c r="C875" s="74">
        <f>Data!AB194*Calculation!$B$15*Input!$B$12</f>
        <v>15</v>
      </c>
      <c r="D875" s="74">
        <f>Data!AC194*Calculation!$B$15*Input!$B$12</f>
        <v>0</v>
      </c>
      <c r="E875" s="74">
        <f>Data!AD194*Calculation!$B$15*Input!$B$12</f>
        <v>0</v>
      </c>
      <c r="F875" s="52">
        <f>SUM(B875:E875)</f>
        <v>30</v>
      </c>
    </row>
    <row r="876" spans="1:6" x14ac:dyDescent="0.25">
      <c r="A876" s="53" t="str">
        <f t="shared" si="191"/>
        <v>Gagadiya 1 water distribution zone</v>
      </c>
      <c r="B876" s="51">
        <f>B875/3</f>
        <v>5</v>
      </c>
      <c r="C876" s="51">
        <f>C875/3</f>
        <v>5</v>
      </c>
      <c r="D876" s="51">
        <f>D875/3</f>
        <v>0</v>
      </c>
      <c r="E876" s="51">
        <f>E875/3</f>
        <v>0</v>
      </c>
      <c r="F876" s="52">
        <f t="shared" ref="F876:F878" si="193">SUM(B876:E876)</f>
        <v>10</v>
      </c>
    </row>
    <row r="877" spans="1:6" x14ac:dyDescent="0.25">
      <c r="A877" s="53" t="str">
        <f t="shared" si="191"/>
        <v>Gagadiya 2 water distribution zone</v>
      </c>
      <c r="B877" s="51">
        <f>B875/3</f>
        <v>5</v>
      </c>
      <c r="C877" s="51">
        <f>C875/3</f>
        <v>5</v>
      </c>
      <c r="D877" s="51">
        <f>D875/3</f>
        <v>0</v>
      </c>
      <c r="E877" s="51">
        <f>E875/3</f>
        <v>0</v>
      </c>
      <c r="F877" s="52">
        <f t="shared" si="193"/>
        <v>10</v>
      </c>
    </row>
    <row r="878" spans="1:6" x14ac:dyDescent="0.25">
      <c r="A878" s="53" t="str">
        <f t="shared" si="191"/>
        <v>Mangalpara water distribution zone</v>
      </c>
      <c r="B878" s="51">
        <f>B875/3</f>
        <v>5</v>
      </c>
      <c r="C878" s="51">
        <f>C875/3</f>
        <v>5</v>
      </c>
      <c r="D878" s="51">
        <f>D875/3</f>
        <v>0</v>
      </c>
      <c r="E878" s="51">
        <f>E875/3</f>
        <v>0</v>
      </c>
      <c r="F878" s="52">
        <f t="shared" si="193"/>
        <v>10</v>
      </c>
    </row>
    <row r="879" spans="1:6" x14ac:dyDescent="0.25">
      <c r="A879" s="47" t="s">
        <v>50</v>
      </c>
      <c r="B879" s="54">
        <f>SUM(B863,B864,B866,B868,B870,B875)</f>
        <v>19</v>
      </c>
      <c r="C879" s="54">
        <f t="shared" ref="C879:E879" si="194">SUM(C863,C864,C866,C868,C870,C875)</f>
        <v>19</v>
      </c>
      <c r="D879" s="54">
        <f t="shared" si="194"/>
        <v>4</v>
      </c>
      <c r="E879" s="54">
        <f t="shared" si="194"/>
        <v>1</v>
      </c>
      <c r="F879" s="55">
        <f t="shared" ref="F879" si="195">SUM(F863,F864,F866,F868,F870,F875)</f>
        <v>43</v>
      </c>
    </row>
    <row r="881" spans="1:6" ht="15.75" x14ac:dyDescent="0.25">
      <c r="A881" s="64" t="s">
        <v>52</v>
      </c>
      <c r="B881" s="65"/>
      <c r="C881" s="66"/>
      <c r="D881" s="61"/>
      <c r="E881" s="62" t="s">
        <v>53</v>
      </c>
      <c r="F881" s="61">
        <f>Data!A194</f>
        <v>191</v>
      </c>
    </row>
    <row r="882" spans="1:6" ht="30" customHeight="1" x14ac:dyDescent="0.25">
      <c r="A882" s="63"/>
      <c r="B882" s="58" t="s">
        <v>1</v>
      </c>
      <c r="C882" s="58" t="s">
        <v>2</v>
      </c>
      <c r="D882" s="58" t="s">
        <v>3</v>
      </c>
      <c r="E882" s="58" t="s">
        <v>4</v>
      </c>
      <c r="F882" s="213" t="s">
        <v>51</v>
      </c>
    </row>
    <row r="883" spans="1:6" x14ac:dyDescent="0.25">
      <c r="A883" s="68" t="str">
        <f t="shared" ref="A883:A900" si="196">A3</f>
        <v>At source</v>
      </c>
      <c r="B883" s="69"/>
      <c r="C883" s="69"/>
      <c r="D883" s="69"/>
      <c r="E883" s="70"/>
      <c r="F883" s="213"/>
    </row>
    <row r="884" spans="1:6" x14ac:dyDescent="0.25">
      <c r="A884" s="56" t="str">
        <f t="shared" si="196"/>
        <v xml:space="preserve">Ground water </v>
      </c>
      <c r="B884" s="49"/>
      <c r="C884" s="49"/>
      <c r="D884" s="49"/>
      <c r="E884" s="50"/>
      <c r="F884" s="214"/>
    </row>
    <row r="885" spans="1:6" x14ac:dyDescent="0.25">
      <c r="A885" s="53" t="str">
        <f t="shared" si="196"/>
        <v>Bhidbhanjan bore well</v>
      </c>
      <c r="B885" s="48">
        <f>Data!C195*Calculation!$B$6</f>
        <v>0</v>
      </c>
      <c r="C885" s="48">
        <f>Data!D195*Calculation!$B$6</f>
        <v>1</v>
      </c>
      <c r="D885" s="48">
        <f>Data!E195*Calculation!$B$6</f>
        <v>0</v>
      </c>
      <c r="E885" s="48">
        <f>Data!F195*Calculation!$B$6</f>
        <v>0</v>
      </c>
      <c r="F885" s="52">
        <f>SUM(B885:E885)</f>
        <v>1</v>
      </c>
    </row>
    <row r="886" spans="1:6" x14ac:dyDescent="0.25">
      <c r="A886" s="53" t="str">
        <f t="shared" si="196"/>
        <v>Hand pumps</v>
      </c>
      <c r="B886" s="48">
        <f>Data!G195*Calculation!$B$7</f>
        <v>0</v>
      </c>
      <c r="C886" s="48">
        <f>Data!H195*Calculation!$B$7</f>
        <v>0</v>
      </c>
      <c r="D886" s="48">
        <f>Data!I195*Calculation!$B$7</f>
        <v>0</v>
      </c>
      <c r="E886" s="48">
        <f>Data!J195*Calculation!$B$7</f>
        <v>0</v>
      </c>
      <c r="F886" s="52">
        <f>SUM(B886:E886)</f>
        <v>0</v>
      </c>
    </row>
    <row r="887" spans="1:6" x14ac:dyDescent="0.25">
      <c r="A887" s="56" t="str">
        <f t="shared" si="196"/>
        <v xml:space="preserve">Surface water </v>
      </c>
      <c r="B887" s="49"/>
      <c r="C887" s="49"/>
      <c r="D887" s="49"/>
      <c r="E887" s="50"/>
      <c r="F887" s="52"/>
    </row>
    <row r="888" spans="1:6" x14ac:dyDescent="0.25">
      <c r="A888" s="53" t="str">
        <f t="shared" si="196"/>
        <v>Mahi pariyogna</v>
      </c>
      <c r="B888" s="48">
        <f>Data!K195*Calculation!$B$9</f>
        <v>1</v>
      </c>
      <c r="C888" s="48">
        <f>Data!L195*Calculation!$B$9</f>
        <v>0</v>
      </c>
      <c r="D888" s="48">
        <f>Data!M195*Calculation!$B$9</f>
        <v>0</v>
      </c>
      <c r="E888" s="48">
        <f>Data!N195*Calculation!$B$9</f>
        <v>1</v>
      </c>
      <c r="F888" s="52">
        <f>SUM(B888:E888)</f>
        <v>2</v>
      </c>
    </row>
    <row r="889" spans="1:6" x14ac:dyDescent="0.25">
      <c r="A889" s="71" t="str">
        <f t="shared" si="196"/>
        <v>At Water Treatment Plant</v>
      </c>
      <c r="B889" s="72"/>
      <c r="C889" s="72"/>
      <c r="D889" s="72"/>
      <c r="E889" s="73"/>
      <c r="F889" s="52"/>
    </row>
    <row r="890" spans="1:6" x14ac:dyDescent="0.25">
      <c r="A890" s="53" t="str">
        <f t="shared" si="196"/>
        <v>Outlet of WTP</v>
      </c>
      <c r="B890" s="48">
        <f>Data!O195*Calculation!$B$11</f>
        <v>0</v>
      </c>
      <c r="C890" s="48">
        <f>Data!P195*Calculation!$B$11</f>
        <v>0</v>
      </c>
      <c r="D890" s="48">
        <f>Data!Q195*Calculation!$B$11</f>
        <v>0</v>
      </c>
      <c r="E890" s="48">
        <f>Data!R195*Calculation!$B$11</f>
        <v>0</v>
      </c>
      <c r="F890" s="52">
        <f>SUM(B890:E890)</f>
        <v>0</v>
      </c>
    </row>
    <row r="891" spans="1:6" x14ac:dyDescent="0.25">
      <c r="A891" s="71" t="str">
        <f t="shared" si="196"/>
        <v>At Water Distribution System </v>
      </c>
      <c r="B891" s="72"/>
      <c r="C891" s="72"/>
      <c r="D891" s="72"/>
      <c r="E891" s="73"/>
      <c r="F891" s="52"/>
    </row>
    <row r="892" spans="1:6" ht="45" hidden="1" x14ac:dyDescent="0.25">
      <c r="A892" s="67" t="str">
        <f t="shared" si="196"/>
        <v>Inlet of main sump/ Ground level Storage Reservoir/Elevated Service Reservoir</v>
      </c>
      <c r="B892" s="48">
        <f>Data!S195*Calculation!$B$13</f>
        <v>3</v>
      </c>
      <c r="C892" s="48">
        <f>Data!T195*Calculation!$B$13</f>
        <v>3</v>
      </c>
      <c r="D892" s="48">
        <f>Data!U195*Calculation!$B$13</f>
        <v>0</v>
      </c>
      <c r="E892" s="48">
        <f>Data!V195*Calculation!$B$13</f>
        <v>0</v>
      </c>
      <c r="F892" s="52">
        <f>SUM(B892:E892)</f>
        <v>6</v>
      </c>
    </row>
    <row r="893" spans="1:6" x14ac:dyDescent="0.25">
      <c r="A893" s="53" t="str">
        <f t="shared" si="196"/>
        <v>Gagadiya 1 ESR</v>
      </c>
      <c r="B893" s="51">
        <f>B892/3</f>
        <v>1</v>
      </c>
      <c r="C893" s="51">
        <f>C892/3</f>
        <v>1</v>
      </c>
      <c r="D893" s="51">
        <f>D892/3</f>
        <v>0</v>
      </c>
      <c r="E893" s="51">
        <f>E892/3</f>
        <v>0</v>
      </c>
      <c r="F893" s="52">
        <f>SUM(B893:E893)</f>
        <v>2</v>
      </c>
    </row>
    <row r="894" spans="1:6" x14ac:dyDescent="0.25">
      <c r="A894" s="53" t="str">
        <f t="shared" si="196"/>
        <v>Gagadiya 2  ESR</v>
      </c>
      <c r="B894" s="51">
        <f>B892/3</f>
        <v>1</v>
      </c>
      <c r="C894" s="51">
        <f>C892/3</f>
        <v>1</v>
      </c>
      <c r="D894" s="51">
        <f>D892/3</f>
        <v>0</v>
      </c>
      <c r="E894" s="51">
        <f>E892/3</f>
        <v>0</v>
      </c>
      <c r="F894" s="52">
        <f t="shared" ref="F894:F895" si="197">SUM(B894:E894)</f>
        <v>2</v>
      </c>
    </row>
    <row r="895" spans="1:6" x14ac:dyDescent="0.25">
      <c r="A895" s="53" t="str">
        <f t="shared" si="196"/>
        <v>Mangalpara  ESR</v>
      </c>
      <c r="B895" s="51">
        <f>B892/3</f>
        <v>1</v>
      </c>
      <c r="C895" s="51">
        <f>C892/3</f>
        <v>1</v>
      </c>
      <c r="D895" s="51">
        <f>D892/3</f>
        <v>0</v>
      </c>
      <c r="E895" s="51">
        <f>E892/3</f>
        <v>0</v>
      </c>
      <c r="F895" s="52">
        <f t="shared" si="197"/>
        <v>2</v>
      </c>
    </row>
    <row r="896" spans="1:6" x14ac:dyDescent="0.25">
      <c r="A896" s="68" t="str">
        <f t="shared" si="196"/>
        <v>At Consumer End</v>
      </c>
      <c r="B896" s="69"/>
      <c r="C896" s="69"/>
      <c r="D896" s="69"/>
      <c r="E896" s="70"/>
      <c r="F896" s="52"/>
    </row>
    <row r="897" spans="1:6" hidden="1" x14ac:dyDescent="0.25">
      <c r="A897" s="67" t="str">
        <f t="shared" si="196"/>
        <v>Consumer End</v>
      </c>
      <c r="B897" s="74">
        <f>Data!AA195*Calculation!$B$15*Input!$B$12</f>
        <v>15</v>
      </c>
      <c r="C897" s="74">
        <f>Data!AB195*Calculation!$B$15*Input!$B$12</f>
        <v>15</v>
      </c>
      <c r="D897" s="74">
        <f>Data!AC195*Calculation!$B$15*Input!$B$12</f>
        <v>0</v>
      </c>
      <c r="E897" s="74">
        <f>Data!AD195*Calculation!$B$15*Input!$B$12</f>
        <v>0</v>
      </c>
      <c r="F897" s="52">
        <f>SUM(B897:E897)</f>
        <v>30</v>
      </c>
    </row>
    <row r="898" spans="1:6" x14ac:dyDescent="0.25">
      <c r="A898" s="53" t="str">
        <f t="shared" si="196"/>
        <v>Gagadiya 1 water distribution zone</v>
      </c>
      <c r="B898" s="51">
        <f>B897/3</f>
        <v>5</v>
      </c>
      <c r="C898" s="51">
        <f>C897/3</f>
        <v>5</v>
      </c>
      <c r="D898" s="51">
        <f>D897/3</f>
        <v>0</v>
      </c>
      <c r="E898" s="51">
        <f>E897/3</f>
        <v>0</v>
      </c>
      <c r="F898" s="52">
        <f t="shared" ref="F898:F900" si="198">SUM(B898:E898)</f>
        <v>10</v>
      </c>
    </row>
    <row r="899" spans="1:6" x14ac:dyDescent="0.25">
      <c r="A899" s="53" t="str">
        <f t="shared" si="196"/>
        <v>Gagadiya 2 water distribution zone</v>
      </c>
      <c r="B899" s="51">
        <f>B897/3</f>
        <v>5</v>
      </c>
      <c r="C899" s="51">
        <f>C897/3</f>
        <v>5</v>
      </c>
      <c r="D899" s="51">
        <f>D897/3</f>
        <v>0</v>
      </c>
      <c r="E899" s="51">
        <f>E897/3</f>
        <v>0</v>
      </c>
      <c r="F899" s="52">
        <f t="shared" si="198"/>
        <v>10</v>
      </c>
    </row>
    <row r="900" spans="1:6" x14ac:dyDescent="0.25">
      <c r="A900" s="53" t="str">
        <f t="shared" si="196"/>
        <v>Mangalpara water distribution zone</v>
      </c>
      <c r="B900" s="51">
        <f>B897/3</f>
        <v>5</v>
      </c>
      <c r="C900" s="51">
        <f>C897/3</f>
        <v>5</v>
      </c>
      <c r="D900" s="51">
        <f>D897/3</f>
        <v>0</v>
      </c>
      <c r="E900" s="51">
        <f>E897/3</f>
        <v>0</v>
      </c>
      <c r="F900" s="52">
        <f t="shared" si="198"/>
        <v>10</v>
      </c>
    </row>
    <row r="901" spans="1:6" x14ac:dyDescent="0.25">
      <c r="A901" s="47" t="s">
        <v>50</v>
      </c>
      <c r="B901" s="54">
        <f>SUM(B885,B886,B888,B890,B892,B897)</f>
        <v>19</v>
      </c>
      <c r="C901" s="54">
        <f t="shared" ref="C901:E901" si="199">SUM(C885,C886,C888,C890,C892,C897)</f>
        <v>19</v>
      </c>
      <c r="D901" s="54">
        <f t="shared" si="199"/>
        <v>0</v>
      </c>
      <c r="E901" s="54">
        <f t="shared" si="199"/>
        <v>1</v>
      </c>
      <c r="F901" s="55">
        <f t="shared" ref="F901" si="200">SUM(F885,F886,F888,F890,F892,F897)</f>
        <v>39</v>
      </c>
    </row>
    <row r="903" spans="1:6" ht="15.75" x14ac:dyDescent="0.25">
      <c r="A903" s="64" t="s">
        <v>52</v>
      </c>
      <c r="B903" s="65"/>
      <c r="C903" s="66"/>
      <c r="D903" s="61"/>
      <c r="E903" s="62" t="s">
        <v>53</v>
      </c>
      <c r="F903" s="61">
        <f>Data!A195</f>
        <v>192</v>
      </c>
    </row>
    <row r="904" spans="1:6" ht="30" customHeight="1" x14ac:dyDescent="0.25">
      <c r="A904" s="63"/>
      <c r="B904" s="58" t="s">
        <v>1</v>
      </c>
      <c r="C904" s="58" t="s">
        <v>2</v>
      </c>
      <c r="D904" s="58" t="s">
        <v>3</v>
      </c>
      <c r="E904" s="58" t="s">
        <v>4</v>
      </c>
      <c r="F904" s="213" t="s">
        <v>51</v>
      </c>
    </row>
    <row r="905" spans="1:6" x14ac:dyDescent="0.25">
      <c r="A905" s="68" t="str">
        <f t="shared" ref="A905:A922" si="201">A3</f>
        <v>At source</v>
      </c>
      <c r="B905" s="69"/>
      <c r="C905" s="69"/>
      <c r="D905" s="69"/>
      <c r="E905" s="70"/>
      <c r="F905" s="213"/>
    </row>
    <row r="906" spans="1:6" x14ac:dyDescent="0.25">
      <c r="A906" s="56" t="str">
        <f t="shared" si="201"/>
        <v xml:space="preserve">Ground water </v>
      </c>
      <c r="B906" s="49"/>
      <c r="C906" s="49"/>
      <c r="D906" s="49"/>
      <c r="E906" s="50"/>
      <c r="F906" s="214"/>
    </row>
    <row r="907" spans="1:6" x14ac:dyDescent="0.25">
      <c r="A907" s="53" t="str">
        <f t="shared" si="201"/>
        <v>Bhidbhanjan bore well</v>
      </c>
      <c r="B907" s="48">
        <f>Data!C196*Calculation!$B$6</f>
        <v>0</v>
      </c>
      <c r="C907" s="48">
        <f>Data!D196*Calculation!$B$6</f>
        <v>1</v>
      </c>
      <c r="D907" s="48">
        <f>Data!E196*Calculation!$B$6</f>
        <v>0</v>
      </c>
      <c r="E907" s="48">
        <f>Data!F196*Calculation!$B$6</f>
        <v>0</v>
      </c>
      <c r="F907" s="52">
        <f>SUM(B907:E907)</f>
        <v>1</v>
      </c>
    </row>
    <row r="908" spans="1:6" x14ac:dyDescent="0.25">
      <c r="A908" s="53" t="str">
        <f t="shared" si="201"/>
        <v>Hand pumps</v>
      </c>
      <c r="B908" s="48">
        <f>Data!G196*Calculation!$B$7</f>
        <v>0</v>
      </c>
      <c r="C908" s="48">
        <f>Data!H196*Calculation!$B$7</f>
        <v>0</v>
      </c>
      <c r="D908" s="48">
        <f>Data!I196*Calculation!$B$7</f>
        <v>0</v>
      </c>
      <c r="E908" s="48">
        <f>Data!J196*Calculation!$B$7</f>
        <v>0</v>
      </c>
      <c r="F908" s="52">
        <f>SUM(B908:E908)</f>
        <v>0</v>
      </c>
    </row>
    <row r="909" spans="1:6" x14ac:dyDescent="0.25">
      <c r="A909" s="56" t="str">
        <f t="shared" si="201"/>
        <v xml:space="preserve">Surface water </v>
      </c>
      <c r="B909" s="49"/>
      <c r="C909" s="49"/>
      <c r="D909" s="49"/>
      <c r="E909" s="50"/>
      <c r="F909" s="52"/>
    </row>
    <row r="910" spans="1:6" x14ac:dyDescent="0.25">
      <c r="A910" s="53" t="str">
        <f t="shared" si="201"/>
        <v>Mahi pariyogna</v>
      </c>
      <c r="B910" s="48">
        <f>Data!K196*Calculation!$B$9</f>
        <v>1</v>
      </c>
      <c r="C910" s="48">
        <f>Data!L196*Calculation!$B$9</f>
        <v>0</v>
      </c>
      <c r="D910" s="48">
        <f>Data!M196*Calculation!$B$9</f>
        <v>0</v>
      </c>
      <c r="E910" s="48">
        <f>Data!N196*Calculation!$B$9</f>
        <v>1</v>
      </c>
      <c r="F910" s="52">
        <f>SUM(B910:E910)</f>
        <v>2</v>
      </c>
    </row>
    <row r="911" spans="1:6" x14ac:dyDescent="0.25">
      <c r="A911" s="71" t="str">
        <f t="shared" si="201"/>
        <v>At Water Treatment Plant</v>
      </c>
      <c r="B911" s="72"/>
      <c r="C911" s="72"/>
      <c r="D911" s="72"/>
      <c r="E911" s="73"/>
      <c r="F911" s="52"/>
    </row>
    <row r="912" spans="1:6" x14ac:dyDescent="0.25">
      <c r="A912" s="53" t="str">
        <f t="shared" si="201"/>
        <v>Outlet of WTP</v>
      </c>
      <c r="B912" s="48">
        <f>Data!O196*Calculation!$B$11</f>
        <v>0</v>
      </c>
      <c r="C912" s="48">
        <f>Data!P196*Calculation!$B$11</f>
        <v>0</v>
      </c>
      <c r="D912" s="48">
        <f>Data!Q196*Calculation!$B$11</f>
        <v>0</v>
      </c>
      <c r="E912" s="48">
        <f>Data!R196*Calculation!$B$11</f>
        <v>0</v>
      </c>
      <c r="F912" s="52">
        <f>SUM(B912:E912)</f>
        <v>0</v>
      </c>
    </row>
    <row r="913" spans="1:6" x14ac:dyDescent="0.25">
      <c r="A913" s="71" t="str">
        <f t="shared" si="201"/>
        <v>At Water Distribution System </v>
      </c>
      <c r="B913" s="72"/>
      <c r="C913" s="72"/>
      <c r="D913" s="72"/>
      <c r="E913" s="73"/>
      <c r="F913" s="52"/>
    </row>
    <row r="914" spans="1:6" ht="45" hidden="1" x14ac:dyDescent="0.25">
      <c r="A914" s="67" t="str">
        <f t="shared" si="201"/>
        <v>Inlet of main sump/ Ground level Storage Reservoir/Elevated Service Reservoir</v>
      </c>
      <c r="B914" s="48">
        <f>Data!S196*Calculation!$B$13</f>
        <v>3</v>
      </c>
      <c r="C914" s="48">
        <f>Data!T196*Calculation!$B$13</f>
        <v>3</v>
      </c>
      <c r="D914" s="48">
        <f>Data!U196*Calculation!$B$13</f>
        <v>0</v>
      </c>
      <c r="E914" s="48">
        <f>Data!V196*Calculation!$B$13</f>
        <v>0</v>
      </c>
      <c r="F914" s="52">
        <f>SUM(B914:E914)</f>
        <v>6</v>
      </c>
    </row>
    <row r="915" spans="1:6" x14ac:dyDescent="0.25">
      <c r="A915" s="53" t="str">
        <f t="shared" si="201"/>
        <v>Gagadiya 1 ESR</v>
      </c>
      <c r="B915" s="51">
        <f>B914/3</f>
        <v>1</v>
      </c>
      <c r="C915" s="51">
        <f>C914/3</f>
        <v>1</v>
      </c>
      <c r="D915" s="51">
        <f>D914/3</f>
        <v>0</v>
      </c>
      <c r="E915" s="51">
        <f>E914/3</f>
        <v>0</v>
      </c>
      <c r="F915" s="52">
        <f>SUM(B915:E915)</f>
        <v>2</v>
      </c>
    </row>
    <row r="916" spans="1:6" x14ac:dyDescent="0.25">
      <c r="A916" s="53" t="str">
        <f t="shared" si="201"/>
        <v>Gagadiya 2  ESR</v>
      </c>
      <c r="B916" s="51">
        <f>B914/3</f>
        <v>1</v>
      </c>
      <c r="C916" s="51">
        <f>C914/3</f>
        <v>1</v>
      </c>
      <c r="D916" s="51">
        <f>D914/3</f>
        <v>0</v>
      </c>
      <c r="E916" s="51">
        <f>E914/3</f>
        <v>0</v>
      </c>
      <c r="F916" s="52">
        <f t="shared" ref="F916:F917" si="202">SUM(B916:E916)</f>
        <v>2</v>
      </c>
    </row>
    <row r="917" spans="1:6" x14ac:dyDescent="0.25">
      <c r="A917" s="53" t="str">
        <f t="shared" si="201"/>
        <v>Mangalpara  ESR</v>
      </c>
      <c r="B917" s="51">
        <f>B914/3</f>
        <v>1</v>
      </c>
      <c r="C917" s="51">
        <f>C914/3</f>
        <v>1</v>
      </c>
      <c r="D917" s="51">
        <f>D914/3</f>
        <v>0</v>
      </c>
      <c r="E917" s="51">
        <f>E914/3</f>
        <v>0</v>
      </c>
      <c r="F917" s="52">
        <f t="shared" si="202"/>
        <v>2</v>
      </c>
    </row>
    <row r="918" spans="1:6" x14ac:dyDescent="0.25">
      <c r="A918" s="68" t="str">
        <f t="shared" si="201"/>
        <v>At Consumer End</v>
      </c>
      <c r="B918" s="69"/>
      <c r="C918" s="69"/>
      <c r="D918" s="69"/>
      <c r="E918" s="70"/>
      <c r="F918" s="52"/>
    </row>
    <row r="919" spans="1:6" hidden="1" x14ac:dyDescent="0.25">
      <c r="A919" s="67" t="str">
        <f t="shared" si="201"/>
        <v>Consumer End</v>
      </c>
      <c r="B919" s="74">
        <f>Data!AA196*Calculation!$B$15*Input!$B$12</f>
        <v>15</v>
      </c>
      <c r="C919" s="74">
        <f>Data!AB196*Calculation!$B$15*Input!$B$12</f>
        <v>15</v>
      </c>
      <c r="D919" s="74">
        <f>Data!AC196*Calculation!$B$15*Input!$B$12</f>
        <v>0</v>
      </c>
      <c r="E919" s="74">
        <f>Data!AD196*Calculation!$B$15*Input!$B$12</f>
        <v>0</v>
      </c>
      <c r="F919" s="52">
        <f>SUM(B919:E919)</f>
        <v>30</v>
      </c>
    </row>
    <row r="920" spans="1:6" x14ac:dyDescent="0.25">
      <c r="A920" s="53" t="str">
        <f t="shared" si="201"/>
        <v>Gagadiya 1 water distribution zone</v>
      </c>
      <c r="B920" s="51">
        <f>B919/3</f>
        <v>5</v>
      </c>
      <c r="C920" s="51">
        <f>C919/3</f>
        <v>5</v>
      </c>
      <c r="D920" s="51">
        <f>D919/3</f>
        <v>0</v>
      </c>
      <c r="E920" s="51">
        <f>E919/3</f>
        <v>0</v>
      </c>
      <c r="F920" s="52">
        <f t="shared" ref="F920:F922" si="203">SUM(B920:E920)</f>
        <v>10</v>
      </c>
    </row>
    <row r="921" spans="1:6" x14ac:dyDescent="0.25">
      <c r="A921" s="53" t="str">
        <f t="shared" si="201"/>
        <v>Gagadiya 2 water distribution zone</v>
      </c>
      <c r="B921" s="51">
        <f>B919/3</f>
        <v>5</v>
      </c>
      <c r="C921" s="51">
        <f>C919/3</f>
        <v>5</v>
      </c>
      <c r="D921" s="51">
        <f>D919/3</f>
        <v>0</v>
      </c>
      <c r="E921" s="51">
        <f>E919/3</f>
        <v>0</v>
      </c>
      <c r="F921" s="52">
        <f t="shared" si="203"/>
        <v>10</v>
      </c>
    </row>
    <row r="922" spans="1:6" x14ac:dyDescent="0.25">
      <c r="A922" s="53" t="str">
        <f t="shared" si="201"/>
        <v>Mangalpara water distribution zone</v>
      </c>
      <c r="B922" s="51">
        <f>B919/3</f>
        <v>5</v>
      </c>
      <c r="C922" s="51">
        <f>C919/3</f>
        <v>5</v>
      </c>
      <c r="D922" s="51">
        <f>D919/3</f>
        <v>0</v>
      </c>
      <c r="E922" s="51">
        <f>E919/3</f>
        <v>0</v>
      </c>
      <c r="F922" s="52">
        <f t="shared" si="203"/>
        <v>10</v>
      </c>
    </row>
    <row r="923" spans="1:6" x14ac:dyDescent="0.25">
      <c r="A923" s="47" t="s">
        <v>50</v>
      </c>
      <c r="B923" s="54">
        <f>SUM(B907,B908,B910,B912,B914,B919)</f>
        <v>19</v>
      </c>
      <c r="C923" s="54">
        <f t="shared" ref="C923:E923" si="204">SUM(C907,C908,C910,C912,C914,C919)</f>
        <v>19</v>
      </c>
      <c r="D923" s="54">
        <f t="shared" si="204"/>
        <v>0</v>
      </c>
      <c r="E923" s="54">
        <f t="shared" si="204"/>
        <v>1</v>
      </c>
      <c r="F923" s="55">
        <f t="shared" ref="F923" si="205">SUM(F907,F908,F910,F912,F914,F919)</f>
        <v>39</v>
      </c>
    </row>
    <row r="925" spans="1:6" ht="15.75" x14ac:dyDescent="0.25">
      <c r="A925" s="64" t="s">
        <v>52</v>
      </c>
      <c r="B925" s="65"/>
      <c r="C925" s="66"/>
      <c r="D925" s="61"/>
      <c r="E925" s="62" t="s">
        <v>53</v>
      </c>
      <c r="F925" s="61">
        <f>Data!A196</f>
        <v>193</v>
      </c>
    </row>
    <row r="926" spans="1:6" ht="30" customHeight="1" x14ac:dyDescent="0.25">
      <c r="A926" s="63"/>
      <c r="B926" s="58" t="s">
        <v>1</v>
      </c>
      <c r="C926" s="58" t="s">
        <v>2</v>
      </c>
      <c r="D926" s="58" t="s">
        <v>3</v>
      </c>
      <c r="E926" s="58" t="s">
        <v>4</v>
      </c>
      <c r="F926" s="213" t="s">
        <v>51</v>
      </c>
    </row>
    <row r="927" spans="1:6" x14ac:dyDescent="0.25">
      <c r="A927" s="68" t="str">
        <f t="shared" ref="A927:A944" si="206">A3</f>
        <v>At source</v>
      </c>
      <c r="B927" s="69"/>
      <c r="C927" s="69"/>
      <c r="D927" s="69"/>
      <c r="E927" s="70"/>
      <c r="F927" s="213"/>
    </row>
    <row r="928" spans="1:6" x14ac:dyDescent="0.25">
      <c r="A928" s="56" t="str">
        <f t="shared" si="206"/>
        <v xml:space="preserve">Ground water </v>
      </c>
      <c r="B928" s="49"/>
      <c r="C928" s="49"/>
      <c r="D928" s="49"/>
      <c r="E928" s="50"/>
      <c r="F928" s="214"/>
    </row>
    <row r="929" spans="1:6" x14ac:dyDescent="0.25">
      <c r="A929" s="53" t="str">
        <f t="shared" si="206"/>
        <v>Bhidbhanjan bore well</v>
      </c>
      <c r="B929" s="48">
        <f>Data!C197*Calculation!$B$6</f>
        <v>0</v>
      </c>
      <c r="C929" s="48">
        <f>Data!D197*Calculation!$B$6</f>
        <v>1</v>
      </c>
      <c r="D929" s="48">
        <f>Data!E197*Calculation!$B$6</f>
        <v>0</v>
      </c>
      <c r="E929" s="48">
        <f>Data!F197*Calculation!$B$6</f>
        <v>0</v>
      </c>
      <c r="F929" s="52">
        <f>SUM(B929:E929)</f>
        <v>1</v>
      </c>
    </row>
    <row r="930" spans="1:6" x14ac:dyDescent="0.25">
      <c r="A930" s="53" t="str">
        <f t="shared" si="206"/>
        <v>Hand pumps</v>
      </c>
      <c r="B930" s="48">
        <f>Data!G197*Calculation!$B$7</f>
        <v>0</v>
      </c>
      <c r="C930" s="48">
        <f>Data!H197*Calculation!$B$7</f>
        <v>0</v>
      </c>
      <c r="D930" s="48">
        <f>Data!I197*Calculation!$B$7</f>
        <v>0</v>
      </c>
      <c r="E930" s="48">
        <f>Data!J197*Calculation!$B$7</f>
        <v>0</v>
      </c>
      <c r="F930" s="52">
        <f>SUM(B930:E930)</f>
        <v>0</v>
      </c>
    </row>
    <row r="931" spans="1:6" x14ac:dyDescent="0.25">
      <c r="A931" s="56" t="str">
        <f t="shared" si="206"/>
        <v xml:space="preserve">Surface water </v>
      </c>
      <c r="B931" s="49"/>
      <c r="C931" s="49"/>
      <c r="D931" s="49"/>
      <c r="E931" s="50"/>
      <c r="F931" s="52"/>
    </row>
    <row r="932" spans="1:6" x14ac:dyDescent="0.25">
      <c r="A932" s="53" t="str">
        <f t="shared" si="206"/>
        <v>Mahi pariyogna</v>
      </c>
      <c r="B932" s="48">
        <f>Data!K197*Calculation!$B$9</f>
        <v>1</v>
      </c>
      <c r="C932" s="48">
        <f>Data!L197*Calculation!$B$9</f>
        <v>0</v>
      </c>
      <c r="D932" s="48">
        <f>Data!M197*Calculation!$B$9</f>
        <v>0</v>
      </c>
      <c r="E932" s="48">
        <f>Data!N197*Calculation!$B$9</f>
        <v>1</v>
      </c>
      <c r="F932" s="52">
        <f>SUM(B932:E932)</f>
        <v>2</v>
      </c>
    </row>
    <row r="933" spans="1:6" x14ac:dyDescent="0.25">
      <c r="A933" s="71" t="str">
        <f t="shared" si="206"/>
        <v>At Water Treatment Plant</v>
      </c>
      <c r="B933" s="72"/>
      <c r="C933" s="72"/>
      <c r="D933" s="72"/>
      <c r="E933" s="73"/>
      <c r="F933" s="52"/>
    </row>
    <row r="934" spans="1:6" x14ac:dyDescent="0.25">
      <c r="A934" s="53" t="str">
        <f t="shared" si="206"/>
        <v>Outlet of WTP</v>
      </c>
      <c r="B934" s="48">
        <f>Data!O197*Calculation!$B$11</f>
        <v>0</v>
      </c>
      <c r="C934" s="48">
        <f>Data!P197*Calculation!$B$11</f>
        <v>0</v>
      </c>
      <c r="D934" s="48">
        <f>Data!Q197*Calculation!$B$11</f>
        <v>0</v>
      </c>
      <c r="E934" s="48">
        <f>Data!R197*Calculation!$B$11</f>
        <v>0</v>
      </c>
      <c r="F934" s="52">
        <f>SUM(B934:E934)</f>
        <v>0</v>
      </c>
    </row>
    <row r="935" spans="1:6" x14ac:dyDescent="0.25">
      <c r="A935" s="71" t="str">
        <f t="shared" si="206"/>
        <v>At Water Distribution System </v>
      </c>
      <c r="B935" s="72"/>
      <c r="C935" s="72"/>
      <c r="D935" s="72"/>
      <c r="E935" s="73"/>
      <c r="F935" s="52"/>
    </row>
    <row r="936" spans="1:6" ht="45" hidden="1" x14ac:dyDescent="0.25">
      <c r="A936" s="67" t="str">
        <f t="shared" si="206"/>
        <v>Inlet of main sump/ Ground level Storage Reservoir/Elevated Service Reservoir</v>
      </c>
      <c r="B936" s="48">
        <f>Data!S197*Calculation!$B$13</f>
        <v>3</v>
      </c>
      <c r="C936" s="48">
        <f>Data!T197*Calculation!$B$13</f>
        <v>3</v>
      </c>
      <c r="D936" s="48">
        <f>Data!U197*Calculation!$B$13</f>
        <v>0</v>
      </c>
      <c r="E936" s="48">
        <f>Data!V197*Calculation!$B$13</f>
        <v>0</v>
      </c>
      <c r="F936" s="52">
        <f>SUM(B936:E936)</f>
        <v>6</v>
      </c>
    </row>
    <row r="937" spans="1:6" x14ac:dyDescent="0.25">
      <c r="A937" s="53" t="str">
        <f t="shared" si="206"/>
        <v>Gagadiya 1 ESR</v>
      </c>
      <c r="B937" s="51">
        <f>B936/3</f>
        <v>1</v>
      </c>
      <c r="C937" s="51">
        <f>C936/3</f>
        <v>1</v>
      </c>
      <c r="D937" s="51">
        <f>D936/3</f>
        <v>0</v>
      </c>
      <c r="E937" s="51">
        <f>E936/3</f>
        <v>0</v>
      </c>
      <c r="F937" s="52">
        <f>SUM(B937:E937)</f>
        <v>2</v>
      </c>
    </row>
    <row r="938" spans="1:6" x14ac:dyDescent="0.25">
      <c r="A938" s="53" t="str">
        <f t="shared" si="206"/>
        <v>Gagadiya 2  ESR</v>
      </c>
      <c r="B938" s="51">
        <f>B936/3</f>
        <v>1</v>
      </c>
      <c r="C938" s="51">
        <f>C936/3</f>
        <v>1</v>
      </c>
      <c r="D938" s="51">
        <f>D936/3</f>
        <v>0</v>
      </c>
      <c r="E938" s="51">
        <f>E936/3</f>
        <v>0</v>
      </c>
      <c r="F938" s="52">
        <f t="shared" ref="F938:F939" si="207">SUM(B938:E938)</f>
        <v>2</v>
      </c>
    </row>
    <row r="939" spans="1:6" x14ac:dyDescent="0.25">
      <c r="A939" s="53" t="str">
        <f t="shared" si="206"/>
        <v>Mangalpara  ESR</v>
      </c>
      <c r="B939" s="51">
        <f>B936/3</f>
        <v>1</v>
      </c>
      <c r="C939" s="51">
        <f>C936/3</f>
        <v>1</v>
      </c>
      <c r="D939" s="51">
        <f>D936/3</f>
        <v>0</v>
      </c>
      <c r="E939" s="51">
        <f>E936/3</f>
        <v>0</v>
      </c>
      <c r="F939" s="52">
        <f t="shared" si="207"/>
        <v>2</v>
      </c>
    </row>
    <row r="940" spans="1:6" x14ac:dyDescent="0.25">
      <c r="A940" s="68" t="str">
        <f t="shared" si="206"/>
        <v>At Consumer End</v>
      </c>
      <c r="B940" s="69"/>
      <c r="C940" s="69"/>
      <c r="D940" s="69"/>
      <c r="E940" s="70"/>
      <c r="F940" s="52"/>
    </row>
    <row r="941" spans="1:6" hidden="1" x14ac:dyDescent="0.25">
      <c r="A941" s="67" t="str">
        <f t="shared" si="206"/>
        <v>Consumer End</v>
      </c>
      <c r="B941" s="74">
        <f>Data!AA197*Calculation!$B$15*Input!$B$12</f>
        <v>15</v>
      </c>
      <c r="C941" s="74">
        <f>Data!AB197*Calculation!$B$15*Input!$B$12</f>
        <v>15</v>
      </c>
      <c r="D941" s="74">
        <f>Data!AC197*Calculation!$B$15*Input!$B$12</f>
        <v>0</v>
      </c>
      <c r="E941" s="74">
        <f>Data!AD197*Calculation!$B$15*Input!$B$12</f>
        <v>0</v>
      </c>
      <c r="F941" s="52">
        <f>SUM(B941:E941)</f>
        <v>30</v>
      </c>
    </row>
    <row r="942" spans="1:6" x14ac:dyDescent="0.25">
      <c r="A942" s="53" t="str">
        <f t="shared" si="206"/>
        <v>Gagadiya 1 water distribution zone</v>
      </c>
      <c r="B942" s="51">
        <f>B941/3</f>
        <v>5</v>
      </c>
      <c r="C942" s="51">
        <f>C941/3</f>
        <v>5</v>
      </c>
      <c r="D942" s="51">
        <f>D941/3</f>
        <v>0</v>
      </c>
      <c r="E942" s="51">
        <f>E941/3</f>
        <v>0</v>
      </c>
      <c r="F942" s="52">
        <f t="shared" ref="F942:F944" si="208">SUM(B942:E942)</f>
        <v>10</v>
      </c>
    </row>
    <row r="943" spans="1:6" x14ac:dyDescent="0.25">
      <c r="A943" s="53" t="str">
        <f t="shared" si="206"/>
        <v>Gagadiya 2 water distribution zone</v>
      </c>
      <c r="B943" s="51">
        <f>B941/3</f>
        <v>5</v>
      </c>
      <c r="C943" s="51">
        <f>C941/3</f>
        <v>5</v>
      </c>
      <c r="D943" s="51">
        <f>D941/3</f>
        <v>0</v>
      </c>
      <c r="E943" s="51">
        <f>E941/3</f>
        <v>0</v>
      </c>
      <c r="F943" s="52">
        <f t="shared" si="208"/>
        <v>10</v>
      </c>
    </row>
    <row r="944" spans="1:6" x14ac:dyDescent="0.25">
      <c r="A944" s="53" t="str">
        <f t="shared" si="206"/>
        <v>Mangalpara water distribution zone</v>
      </c>
      <c r="B944" s="51">
        <f>B941/3</f>
        <v>5</v>
      </c>
      <c r="C944" s="51">
        <f>C941/3</f>
        <v>5</v>
      </c>
      <c r="D944" s="51">
        <f>D941/3</f>
        <v>0</v>
      </c>
      <c r="E944" s="51">
        <f>E941/3</f>
        <v>0</v>
      </c>
      <c r="F944" s="52">
        <f t="shared" si="208"/>
        <v>10</v>
      </c>
    </row>
    <row r="945" spans="1:6" x14ac:dyDescent="0.25">
      <c r="A945" s="47" t="s">
        <v>50</v>
      </c>
      <c r="B945" s="54">
        <f>SUM(B929,B930,B932,B934,B936,B941)</f>
        <v>19</v>
      </c>
      <c r="C945" s="54">
        <f t="shared" ref="C945:E945" si="209">SUM(C929,C930,C932,C934,C936,C941)</f>
        <v>19</v>
      </c>
      <c r="D945" s="54">
        <f t="shared" si="209"/>
        <v>0</v>
      </c>
      <c r="E945" s="54">
        <f t="shared" si="209"/>
        <v>1</v>
      </c>
      <c r="F945" s="55">
        <f t="shared" ref="F945" si="210">SUM(F929,F930,F932,F934,F936,F941)</f>
        <v>39</v>
      </c>
    </row>
    <row r="947" spans="1:6" ht="15.75" x14ac:dyDescent="0.25">
      <c r="A947" s="64" t="s">
        <v>52</v>
      </c>
      <c r="B947" s="65"/>
      <c r="C947" s="66"/>
      <c r="D947" s="61"/>
      <c r="E947" s="62" t="s">
        <v>53</v>
      </c>
      <c r="F947" s="61">
        <f>Data!A197</f>
        <v>194</v>
      </c>
    </row>
    <row r="948" spans="1:6" ht="30" customHeight="1" x14ac:dyDescent="0.25">
      <c r="A948" s="63"/>
      <c r="B948" s="58" t="s">
        <v>1</v>
      </c>
      <c r="C948" s="58" t="s">
        <v>2</v>
      </c>
      <c r="D948" s="58" t="s">
        <v>3</v>
      </c>
      <c r="E948" s="58" t="s">
        <v>4</v>
      </c>
      <c r="F948" s="213" t="s">
        <v>51</v>
      </c>
    </row>
    <row r="949" spans="1:6" x14ac:dyDescent="0.25">
      <c r="A949" s="68" t="str">
        <f t="shared" ref="A949:A966" si="211">A3</f>
        <v>At source</v>
      </c>
      <c r="B949" s="69"/>
      <c r="C949" s="69"/>
      <c r="D949" s="69"/>
      <c r="E949" s="70"/>
      <c r="F949" s="213"/>
    </row>
    <row r="950" spans="1:6" x14ac:dyDescent="0.25">
      <c r="A950" s="56" t="str">
        <f t="shared" si="211"/>
        <v xml:space="preserve">Ground water </v>
      </c>
      <c r="B950" s="49"/>
      <c r="C950" s="49"/>
      <c r="D950" s="49"/>
      <c r="E950" s="50"/>
      <c r="F950" s="214"/>
    </row>
    <row r="951" spans="1:6" x14ac:dyDescent="0.25">
      <c r="A951" s="53" t="str">
        <f t="shared" si="211"/>
        <v>Bhidbhanjan bore well</v>
      </c>
      <c r="B951" s="48">
        <f>Data!C198*Calculation!$B$6</f>
        <v>0</v>
      </c>
      <c r="C951" s="48">
        <f>Data!D198*Calculation!$B$6</f>
        <v>1</v>
      </c>
      <c r="D951" s="48">
        <f>Data!E198*Calculation!$B$6</f>
        <v>0</v>
      </c>
      <c r="E951" s="48">
        <f>Data!F198*Calculation!$B$6</f>
        <v>0</v>
      </c>
      <c r="F951" s="52">
        <f>SUM(B951:E951)</f>
        <v>1</v>
      </c>
    </row>
    <row r="952" spans="1:6" x14ac:dyDescent="0.25">
      <c r="A952" s="53" t="str">
        <f t="shared" si="211"/>
        <v>Hand pumps</v>
      </c>
      <c r="B952" s="48">
        <f>Data!G198*Calculation!$B$7</f>
        <v>0</v>
      </c>
      <c r="C952" s="48">
        <f>Data!H198*Calculation!$B$7</f>
        <v>0</v>
      </c>
      <c r="D952" s="48">
        <f>Data!I198*Calculation!$B$7</f>
        <v>0</v>
      </c>
      <c r="E952" s="48">
        <f>Data!J198*Calculation!$B$7</f>
        <v>0</v>
      </c>
      <c r="F952" s="52">
        <f>SUM(B952:E952)</f>
        <v>0</v>
      </c>
    </row>
    <row r="953" spans="1:6" x14ac:dyDescent="0.25">
      <c r="A953" s="56" t="str">
        <f t="shared" si="211"/>
        <v xml:space="preserve">Surface water </v>
      </c>
      <c r="B953" s="49"/>
      <c r="C953" s="49"/>
      <c r="D953" s="49"/>
      <c r="E953" s="50"/>
      <c r="F953" s="52"/>
    </row>
    <row r="954" spans="1:6" x14ac:dyDescent="0.25">
      <c r="A954" s="53" t="str">
        <f t="shared" si="211"/>
        <v>Mahi pariyogna</v>
      </c>
      <c r="B954" s="48">
        <f>Data!K198*Calculation!$B$9</f>
        <v>1</v>
      </c>
      <c r="C954" s="48">
        <f>Data!L198*Calculation!$B$9</f>
        <v>0</v>
      </c>
      <c r="D954" s="48">
        <f>Data!M198*Calculation!$B$9</f>
        <v>0</v>
      </c>
      <c r="E954" s="48">
        <f>Data!N198*Calculation!$B$9</f>
        <v>1</v>
      </c>
      <c r="F954" s="52">
        <f>SUM(B954:E954)</f>
        <v>2</v>
      </c>
    </row>
    <row r="955" spans="1:6" x14ac:dyDescent="0.25">
      <c r="A955" s="71" t="str">
        <f t="shared" si="211"/>
        <v>At Water Treatment Plant</v>
      </c>
      <c r="B955" s="72"/>
      <c r="C955" s="72"/>
      <c r="D955" s="72"/>
      <c r="E955" s="73"/>
      <c r="F955" s="52"/>
    </row>
    <row r="956" spans="1:6" x14ac:dyDescent="0.25">
      <c r="A956" s="53" t="str">
        <f t="shared" si="211"/>
        <v>Outlet of WTP</v>
      </c>
      <c r="B956" s="48">
        <f>Data!O198*Calculation!$B$11</f>
        <v>0</v>
      </c>
      <c r="C956" s="48">
        <f>Data!P198*Calculation!$B$11</f>
        <v>0</v>
      </c>
      <c r="D956" s="48">
        <f>Data!Q198*Calculation!$B$11</f>
        <v>0</v>
      </c>
      <c r="E956" s="48">
        <f>Data!R198*Calculation!$B$11</f>
        <v>0</v>
      </c>
      <c r="F956" s="52">
        <f>SUM(B956:E956)</f>
        <v>0</v>
      </c>
    </row>
    <row r="957" spans="1:6" x14ac:dyDescent="0.25">
      <c r="A957" s="71" t="str">
        <f t="shared" si="211"/>
        <v>At Water Distribution System </v>
      </c>
      <c r="B957" s="72"/>
      <c r="C957" s="72"/>
      <c r="D957" s="72"/>
      <c r="E957" s="73"/>
      <c r="F957" s="52"/>
    </row>
    <row r="958" spans="1:6" ht="45" hidden="1" x14ac:dyDescent="0.25">
      <c r="A958" s="67" t="str">
        <f t="shared" si="211"/>
        <v>Inlet of main sump/ Ground level Storage Reservoir/Elevated Service Reservoir</v>
      </c>
      <c r="B958" s="48">
        <f>Data!S198*Calculation!$B$13</f>
        <v>3</v>
      </c>
      <c r="C958" s="48">
        <f>Data!T198*Calculation!$B$13</f>
        <v>3</v>
      </c>
      <c r="D958" s="48">
        <f>Data!U198*Calculation!$B$13</f>
        <v>0</v>
      </c>
      <c r="E958" s="48">
        <f>Data!V198*Calculation!$B$13</f>
        <v>0</v>
      </c>
      <c r="F958" s="52">
        <f>SUM(B958:E958)</f>
        <v>6</v>
      </c>
    </row>
    <row r="959" spans="1:6" x14ac:dyDescent="0.25">
      <c r="A959" s="53" t="str">
        <f t="shared" si="211"/>
        <v>Gagadiya 1 ESR</v>
      </c>
      <c r="B959" s="51">
        <f>B958/3</f>
        <v>1</v>
      </c>
      <c r="C959" s="51">
        <f>C958/3</f>
        <v>1</v>
      </c>
      <c r="D959" s="51">
        <f>D958/3</f>
        <v>0</v>
      </c>
      <c r="E959" s="51">
        <f>E958/3</f>
        <v>0</v>
      </c>
      <c r="F959" s="52">
        <f>SUM(B959:E959)</f>
        <v>2</v>
      </c>
    </row>
    <row r="960" spans="1:6" x14ac:dyDescent="0.25">
      <c r="A960" s="53" t="str">
        <f t="shared" si="211"/>
        <v>Gagadiya 2  ESR</v>
      </c>
      <c r="B960" s="51">
        <f>B958/3</f>
        <v>1</v>
      </c>
      <c r="C960" s="51">
        <f>C958/3</f>
        <v>1</v>
      </c>
      <c r="D960" s="51">
        <f>D958/3</f>
        <v>0</v>
      </c>
      <c r="E960" s="51">
        <f>E958/3</f>
        <v>0</v>
      </c>
      <c r="F960" s="52">
        <f t="shared" ref="F960:F961" si="212">SUM(B960:E960)</f>
        <v>2</v>
      </c>
    </row>
    <row r="961" spans="1:6" x14ac:dyDescent="0.25">
      <c r="A961" s="53" t="str">
        <f t="shared" si="211"/>
        <v>Mangalpara  ESR</v>
      </c>
      <c r="B961" s="51">
        <f>B958/3</f>
        <v>1</v>
      </c>
      <c r="C961" s="51">
        <f>C958/3</f>
        <v>1</v>
      </c>
      <c r="D961" s="51">
        <f>D958/3</f>
        <v>0</v>
      </c>
      <c r="E961" s="51">
        <f>E958/3</f>
        <v>0</v>
      </c>
      <c r="F961" s="52">
        <f t="shared" si="212"/>
        <v>2</v>
      </c>
    </row>
    <row r="962" spans="1:6" x14ac:dyDescent="0.25">
      <c r="A962" s="68" t="str">
        <f t="shared" si="211"/>
        <v>At Consumer End</v>
      </c>
      <c r="B962" s="69"/>
      <c r="C962" s="69"/>
      <c r="D962" s="69"/>
      <c r="E962" s="70"/>
      <c r="F962" s="52"/>
    </row>
    <row r="963" spans="1:6" hidden="1" x14ac:dyDescent="0.25">
      <c r="A963" s="67" t="str">
        <f t="shared" si="211"/>
        <v>Consumer End</v>
      </c>
      <c r="B963" s="74">
        <f>Data!AA198*Calculation!$B$15*Input!$B$12</f>
        <v>15</v>
      </c>
      <c r="C963" s="74">
        <f>Data!AB198*Calculation!$B$15*Input!$B$12</f>
        <v>15</v>
      </c>
      <c r="D963" s="74">
        <f>Data!AC198*Calculation!$B$15*Input!$B$12</f>
        <v>0</v>
      </c>
      <c r="E963" s="74">
        <f>Data!AD198*Calculation!$B$15*Input!$B$12</f>
        <v>0</v>
      </c>
      <c r="F963" s="52">
        <f>SUM(B963:E963)</f>
        <v>30</v>
      </c>
    </row>
    <row r="964" spans="1:6" x14ac:dyDescent="0.25">
      <c r="A964" s="53" t="str">
        <f t="shared" si="211"/>
        <v>Gagadiya 1 water distribution zone</v>
      </c>
      <c r="B964" s="51">
        <f>B963/3</f>
        <v>5</v>
      </c>
      <c r="C964" s="51">
        <f>C963/3</f>
        <v>5</v>
      </c>
      <c r="D964" s="51">
        <f>D963/3</f>
        <v>0</v>
      </c>
      <c r="E964" s="51">
        <f>E963/3</f>
        <v>0</v>
      </c>
      <c r="F964" s="52">
        <f t="shared" ref="F964:F966" si="213">SUM(B964:E964)</f>
        <v>10</v>
      </c>
    </row>
    <row r="965" spans="1:6" x14ac:dyDescent="0.25">
      <c r="A965" s="53" t="str">
        <f t="shared" si="211"/>
        <v>Gagadiya 2 water distribution zone</v>
      </c>
      <c r="B965" s="51">
        <f>B963/3</f>
        <v>5</v>
      </c>
      <c r="C965" s="51">
        <f>C963/3</f>
        <v>5</v>
      </c>
      <c r="D965" s="51">
        <f>D963/3</f>
        <v>0</v>
      </c>
      <c r="E965" s="51">
        <f>E963/3</f>
        <v>0</v>
      </c>
      <c r="F965" s="52">
        <f t="shared" si="213"/>
        <v>10</v>
      </c>
    </row>
    <row r="966" spans="1:6" x14ac:dyDescent="0.25">
      <c r="A966" s="53" t="str">
        <f t="shared" si="211"/>
        <v>Mangalpara water distribution zone</v>
      </c>
      <c r="B966" s="51">
        <f>B963/3</f>
        <v>5</v>
      </c>
      <c r="C966" s="51">
        <f>C963/3</f>
        <v>5</v>
      </c>
      <c r="D966" s="51">
        <f>D963/3</f>
        <v>0</v>
      </c>
      <c r="E966" s="51">
        <f>E963/3</f>
        <v>0</v>
      </c>
      <c r="F966" s="52">
        <f t="shared" si="213"/>
        <v>10</v>
      </c>
    </row>
    <row r="967" spans="1:6" x14ac:dyDescent="0.25">
      <c r="A967" s="47" t="s">
        <v>50</v>
      </c>
      <c r="B967" s="54">
        <f>SUM(B951,B952,B954,B956,B958,B963)</f>
        <v>19</v>
      </c>
      <c r="C967" s="54">
        <f t="shared" ref="C967:E967" si="214">SUM(C951,C952,C954,C956,C958,C963)</f>
        <v>19</v>
      </c>
      <c r="D967" s="54">
        <f t="shared" si="214"/>
        <v>0</v>
      </c>
      <c r="E967" s="54">
        <f t="shared" si="214"/>
        <v>1</v>
      </c>
      <c r="F967" s="55">
        <f t="shared" ref="F967" si="215">SUM(F951,F952,F954,F956,F958,F963)</f>
        <v>39</v>
      </c>
    </row>
    <row r="969" spans="1:6" ht="15.75" x14ac:dyDescent="0.25">
      <c r="A969" s="64" t="s">
        <v>52</v>
      </c>
      <c r="B969" s="65"/>
      <c r="C969" s="66"/>
      <c r="D969" s="61"/>
      <c r="E969" s="62" t="s">
        <v>53</v>
      </c>
      <c r="F969" s="61">
        <f>Data!A198</f>
        <v>195</v>
      </c>
    </row>
    <row r="970" spans="1:6" ht="30" customHeight="1" x14ac:dyDescent="0.25">
      <c r="A970" s="63"/>
      <c r="B970" s="58" t="s">
        <v>1</v>
      </c>
      <c r="C970" s="58" t="s">
        <v>2</v>
      </c>
      <c r="D970" s="58" t="s">
        <v>3</v>
      </c>
      <c r="E970" s="58" t="s">
        <v>4</v>
      </c>
      <c r="F970" s="213" t="s">
        <v>51</v>
      </c>
    </row>
    <row r="971" spans="1:6" x14ac:dyDescent="0.25">
      <c r="A971" s="68" t="str">
        <f t="shared" ref="A971:A988" si="216">A3</f>
        <v>At source</v>
      </c>
      <c r="B971" s="69"/>
      <c r="C971" s="69"/>
      <c r="D971" s="69"/>
      <c r="E971" s="70"/>
      <c r="F971" s="213"/>
    </row>
    <row r="972" spans="1:6" x14ac:dyDescent="0.25">
      <c r="A972" s="56" t="str">
        <f t="shared" si="216"/>
        <v xml:space="preserve">Ground water </v>
      </c>
      <c r="B972" s="49"/>
      <c r="C972" s="49"/>
      <c r="D972" s="49"/>
      <c r="E972" s="50"/>
      <c r="F972" s="214"/>
    </row>
    <row r="973" spans="1:6" x14ac:dyDescent="0.25">
      <c r="A973" s="53" t="str">
        <f t="shared" si="216"/>
        <v>Bhidbhanjan bore well</v>
      </c>
      <c r="B973" s="48">
        <f>Data!C199*Calculation!$B$6</f>
        <v>0</v>
      </c>
      <c r="C973" s="48">
        <f>Data!D199*Calculation!$B$6</f>
        <v>1</v>
      </c>
      <c r="D973" s="48">
        <f>Data!E199*Calculation!$B$6</f>
        <v>0</v>
      </c>
      <c r="E973" s="48">
        <f>Data!F199*Calculation!$B$6</f>
        <v>0</v>
      </c>
      <c r="F973" s="52">
        <f>SUM(B973:E973)</f>
        <v>1</v>
      </c>
    </row>
    <row r="974" spans="1:6" x14ac:dyDescent="0.25">
      <c r="A974" s="53" t="str">
        <f t="shared" si="216"/>
        <v>Hand pumps</v>
      </c>
      <c r="B974" s="48">
        <f>Data!G199*Calculation!$B$7</f>
        <v>0</v>
      </c>
      <c r="C974" s="48">
        <f>Data!H199*Calculation!$B$7</f>
        <v>0</v>
      </c>
      <c r="D974" s="48">
        <f>Data!I199*Calculation!$B$7</f>
        <v>0</v>
      </c>
      <c r="E974" s="48">
        <f>Data!J199*Calculation!$B$7</f>
        <v>0</v>
      </c>
      <c r="F974" s="52">
        <f>SUM(B974:E974)</f>
        <v>0</v>
      </c>
    </row>
    <row r="975" spans="1:6" x14ac:dyDescent="0.25">
      <c r="A975" s="56" t="str">
        <f t="shared" si="216"/>
        <v xml:space="preserve">Surface water </v>
      </c>
      <c r="B975" s="49"/>
      <c r="C975" s="49"/>
      <c r="D975" s="49"/>
      <c r="E975" s="50"/>
      <c r="F975" s="52"/>
    </row>
    <row r="976" spans="1:6" x14ac:dyDescent="0.25">
      <c r="A976" s="53" t="str">
        <f t="shared" si="216"/>
        <v>Mahi pariyogna</v>
      </c>
      <c r="B976" s="48">
        <f>Data!K199*Calculation!$B$9</f>
        <v>1</v>
      </c>
      <c r="C976" s="48">
        <f>Data!L199*Calculation!$B$9</f>
        <v>0</v>
      </c>
      <c r="D976" s="48">
        <f>Data!M199*Calculation!$B$9</f>
        <v>0</v>
      </c>
      <c r="E976" s="48">
        <f>Data!N199*Calculation!$B$9</f>
        <v>1</v>
      </c>
      <c r="F976" s="52">
        <f>SUM(B976:E976)</f>
        <v>2</v>
      </c>
    </row>
    <row r="977" spans="1:6" x14ac:dyDescent="0.25">
      <c r="A977" s="71" t="str">
        <f t="shared" si="216"/>
        <v>At Water Treatment Plant</v>
      </c>
      <c r="B977" s="72"/>
      <c r="C977" s="72"/>
      <c r="D977" s="72"/>
      <c r="E977" s="73"/>
      <c r="F977" s="52"/>
    </row>
    <row r="978" spans="1:6" x14ac:dyDescent="0.25">
      <c r="A978" s="53" t="str">
        <f t="shared" si="216"/>
        <v>Outlet of WTP</v>
      </c>
      <c r="B978" s="48">
        <f>Data!O199*Calculation!$B$11</f>
        <v>0</v>
      </c>
      <c r="C978" s="48">
        <f>Data!P199*Calculation!$B$11</f>
        <v>0</v>
      </c>
      <c r="D978" s="48">
        <f>Data!Q199*Calculation!$B$11</f>
        <v>0</v>
      </c>
      <c r="E978" s="48">
        <f>Data!R199*Calculation!$B$11</f>
        <v>0</v>
      </c>
      <c r="F978" s="52">
        <f>SUM(B978:E978)</f>
        <v>0</v>
      </c>
    </row>
    <row r="979" spans="1:6" x14ac:dyDescent="0.25">
      <c r="A979" s="71" t="str">
        <f t="shared" si="216"/>
        <v>At Water Distribution System </v>
      </c>
      <c r="B979" s="72"/>
      <c r="C979" s="72"/>
      <c r="D979" s="72"/>
      <c r="E979" s="73"/>
      <c r="F979" s="52"/>
    </row>
    <row r="980" spans="1:6" ht="45" hidden="1" x14ac:dyDescent="0.25">
      <c r="A980" s="67" t="str">
        <f t="shared" si="216"/>
        <v>Inlet of main sump/ Ground level Storage Reservoir/Elevated Service Reservoir</v>
      </c>
      <c r="B980" s="48">
        <f>Data!S199*Calculation!$B$13</f>
        <v>3</v>
      </c>
      <c r="C980" s="48">
        <f>Data!T199*Calculation!$B$13</f>
        <v>3</v>
      </c>
      <c r="D980" s="48">
        <f>Data!U199*Calculation!$B$13</f>
        <v>0</v>
      </c>
      <c r="E980" s="48">
        <f>Data!V199*Calculation!$B$13</f>
        <v>0</v>
      </c>
      <c r="F980" s="52">
        <f>SUM(B980:E980)</f>
        <v>6</v>
      </c>
    </row>
    <row r="981" spans="1:6" x14ac:dyDescent="0.25">
      <c r="A981" s="53" t="str">
        <f t="shared" si="216"/>
        <v>Gagadiya 1 ESR</v>
      </c>
      <c r="B981" s="51">
        <f>B980/3</f>
        <v>1</v>
      </c>
      <c r="C981" s="51">
        <f>C980/3</f>
        <v>1</v>
      </c>
      <c r="D981" s="51">
        <f>D980/3</f>
        <v>0</v>
      </c>
      <c r="E981" s="51">
        <f>E980/3</f>
        <v>0</v>
      </c>
      <c r="F981" s="52">
        <f>SUM(B981:E981)</f>
        <v>2</v>
      </c>
    </row>
    <row r="982" spans="1:6" x14ac:dyDescent="0.25">
      <c r="A982" s="53" t="str">
        <f t="shared" si="216"/>
        <v>Gagadiya 2  ESR</v>
      </c>
      <c r="B982" s="51">
        <f>B980/3</f>
        <v>1</v>
      </c>
      <c r="C982" s="51">
        <f>C980/3</f>
        <v>1</v>
      </c>
      <c r="D982" s="51">
        <f>D980/3</f>
        <v>0</v>
      </c>
      <c r="E982" s="51">
        <f>E980/3</f>
        <v>0</v>
      </c>
      <c r="F982" s="52">
        <f t="shared" ref="F982:F983" si="217">SUM(B982:E982)</f>
        <v>2</v>
      </c>
    </row>
    <row r="983" spans="1:6" x14ac:dyDescent="0.25">
      <c r="A983" s="53" t="str">
        <f t="shared" si="216"/>
        <v>Mangalpara  ESR</v>
      </c>
      <c r="B983" s="51">
        <f>B980/3</f>
        <v>1</v>
      </c>
      <c r="C983" s="51">
        <f>C980/3</f>
        <v>1</v>
      </c>
      <c r="D983" s="51">
        <f>D980/3</f>
        <v>0</v>
      </c>
      <c r="E983" s="51">
        <f>E980/3</f>
        <v>0</v>
      </c>
      <c r="F983" s="52">
        <f t="shared" si="217"/>
        <v>2</v>
      </c>
    </row>
    <row r="984" spans="1:6" x14ac:dyDescent="0.25">
      <c r="A984" s="68" t="str">
        <f t="shared" si="216"/>
        <v>At Consumer End</v>
      </c>
      <c r="B984" s="69"/>
      <c r="C984" s="69"/>
      <c r="D984" s="69"/>
      <c r="E984" s="70"/>
      <c r="F984" s="52"/>
    </row>
    <row r="985" spans="1:6" hidden="1" x14ac:dyDescent="0.25">
      <c r="A985" s="67" t="str">
        <f t="shared" si="216"/>
        <v>Consumer End</v>
      </c>
      <c r="B985" s="74">
        <f>Data!AA199*Calculation!$B$15*Input!$B$12</f>
        <v>15</v>
      </c>
      <c r="C985" s="74">
        <f>Data!AB199*Calculation!$B$15*Input!$B$12</f>
        <v>15</v>
      </c>
      <c r="D985" s="74">
        <f>Data!AC199*Calculation!$B$15*Input!$B$12</f>
        <v>0</v>
      </c>
      <c r="E985" s="74">
        <f>Data!AD199*Calculation!$B$15*Input!$B$12</f>
        <v>0</v>
      </c>
      <c r="F985" s="52">
        <f>SUM(B985:E985)</f>
        <v>30</v>
      </c>
    </row>
    <row r="986" spans="1:6" x14ac:dyDescent="0.25">
      <c r="A986" s="53" t="str">
        <f t="shared" si="216"/>
        <v>Gagadiya 1 water distribution zone</v>
      </c>
      <c r="B986" s="51">
        <f>B985/3</f>
        <v>5</v>
      </c>
      <c r="C986" s="51">
        <f>C985/3</f>
        <v>5</v>
      </c>
      <c r="D986" s="51">
        <f>D985/3</f>
        <v>0</v>
      </c>
      <c r="E986" s="51">
        <f>E985/3</f>
        <v>0</v>
      </c>
      <c r="F986" s="52">
        <f t="shared" ref="F986:F988" si="218">SUM(B986:E986)</f>
        <v>10</v>
      </c>
    </row>
    <row r="987" spans="1:6" x14ac:dyDescent="0.25">
      <c r="A987" s="53" t="str">
        <f t="shared" si="216"/>
        <v>Gagadiya 2 water distribution zone</v>
      </c>
      <c r="B987" s="51">
        <f>B985/3</f>
        <v>5</v>
      </c>
      <c r="C987" s="51">
        <f>C985/3</f>
        <v>5</v>
      </c>
      <c r="D987" s="51">
        <f>D985/3</f>
        <v>0</v>
      </c>
      <c r="E987" s="51">
        <f>E985/3</f>
        <v>0</v>
      </c>
      <c r="F987" s="52">
        <f t="shared" si="218"/>
        <v>10</v>
      </c>
    </row>
    <row r="988" spans="1:6" x14ac:dyDescent="0.25">
      <c r="A988" s="53" t="str">
        <f t="shared" si="216"/>
        <v>Mangalpara water distribution zone</v>
      </c>
      <c r="B988" s="51">
        <f>B985/3</f>
        <v>5</v>
      </c>
      <c r="C988" s="51">
        <f>C985/3</f>
        <v>5</v>
      </c>
      <c r="D988" s="51">
        <f>D985/3</f>
        <v>0</v>
      </c>
      <c r="E988" s="51">
        <f>E985/3</f>
        <v>0</v>
      </c>
      <c r="F988" s="52">
        <f t="shared" si="218"/>
        <v>10</v>
      </c>
    </row>
    <row r="989" spans="1:6" x14ac:dyDescent="0.25">
      <c r="A989" s="47" t="s">
        <v>50</v>
      </c>
      <c r="B989" s="54">
        <f>SUM(B973,B974,B976,B978,B980,B985)</f>
        <v>19</v>
      </c>
      <c r="C989" s="54">
        <f t="shared" ref="C989:E989" si="219">SUM(C973,C974,C976,C978,C980,C985)</f>
        <v>19</v>
      </c>
      <c r="D989" s="54">
        <f t="shared" si="219"/>
        <v>0</v>
      </c>
      <c r="E989" s="54">
        <f t="shared" si="219"/>
        <v>1</v>
      </c>
      <c r="F989" s="55">
        <f t="shared" ref="F989" si="220">SUM(F973,F974,F976,F978,F980,F985)</f>
        <v>39</v>
      </c>
    </row>
    <row r="991" spans="1:6" ht="15.75" x14ac:dyDescent="0.25">
      <c r="A991" s="64" t="s">
        <v>52</v>
      </c>
      <c r="B991" s="65"/>
      <c r="C991" s="66"/>
      <c r="D991" s="61"/>
      <c r="E991" s="62" t="s">
        <v>53</v>
      </c>
      <c r="F991" s="61">
        <f>Data!A199</f>
        <v>196</v>
      </c>
    </row>
    <row r="992" spans="1:6" ht="30" customHeight="1" x14ac:dyDescent="0.25">
      <c r="A992" s="63"/>
      <c r="B992" s="58" t="s">
        <v>1</v>
      </c>
      <c r="C992" s="58" t="s">
        <v>2</v>
      </c>
      <c r="D992" s="58" t="s">
        <v>3</v>
      </c>
      <c r="E992" s="58" t="s">
        <v>4</v>
      </c>
      <c r="F992" s="213" t="s">
        <v>51</v>
      </c>
    </row>
    <row r="993" spans="1:6" x14ac:dyDescent="0.25">
      <c r="A993" s="68" t="str">
        <f t="shared" ref="A993:A1010" si="221">A3</f>
        <v>At source</v>
      </c>
      <c r="B993" s="69"/>
      <c r="C993" s="69"/>
      <c r="D993" s="69"/>
      <c r="E993" s="70"/>
      <c r="F993" s="213"/>
    </row>
    <row r="994" spans="1:6" x14ac:dyDescent="0.25">
      <c r="A994" s="56" t="str">
        <f t="shared" si="221"/>
        <v xml:space="preserve">Ground water </v>
      </c>
      <c r="B994" s="49"/>
      <c r="C994" s="49"/>
      <c r="D994" s="49"/>
      <c r="E994" s="50"/>
      <c r="F994" s="214"/>
    </row>
    <row r="995" spans="1:6" x14ac:dyDescent="0.25">
      <c r="A995" s="53" t="str">
        <f t="shared" si="221"/>
        <v>Bhidbhanjan bore well</v>
      </c>
      <c r="B995" s="48">
        <f>Data!C200*Calculation!$B$6</f>
        <v>0</v>
      </c>
      <c r="C995" s="48">
        <f>Data!D200*Calculation!$B$6</f>
        <v>1</v>
      </c>
      <c r="D995" s="48">
        <f>Data!E200*Calculation!$B$6</f>
        <v>0</v>
      </c>
      <c r="E995" s="48">
        <f>Data!F200*Calculation!$B$6</f>
        <v>0</v>
      </c>
      <c r="F995" s="52">
        <f>SUM(B995:E995)</f>
        <v>1</v>
      </c>
    </row>
    <row r="996" spans="1:6" x14ac:dyDescent="0.25">
      <c r="A996" s="53" t="str">
        <f t="shared" si="221"/>
        <v>Hand pumps</v>
      </c>
      <c r="B996" s="48">
        <f>Data!G200*Calculation!$B$7</f>
        <v>0</v>
      </c>
      <c r="C996" s="48">
        <f>Data!H200*Calculation!$B$7</f>
        <v>0</v>
      </c>
      <c r="D996" s="48">
        <f>Data!I200*Calculation!$B$7</f>
        <v>0</v>
      </c>
      <c r="E996" s="48">
        <f>Data!J200*Calculation!$B$7</f>
        <v>0</v>
      </c>
      <c r="F996" s="52">
        <f>SUM(B996:E996)</f>
        <v>0</v>
      </c>
    </row>
    <row r="997" spans="1:6" x14ac:dyDescent="0.25">
      <c r="A997" s="56" t="str">
        <f t="shared" si="221"/>
        <v xml:space="preserve">Surface water </v>
      </c>
      <c r="B997" s="49"/>
      <c r="C997" s="49"/>
      <c r="D997" s="49"/>
      <c r="E997" s="50"/>
      <c r="F997" s="52"/>
    </row>
    <row r="998" spans="1:6" x14ac:dyDescent="0.25">
      <c r="A998" s="53" t="str">
        <f t="shared" si="221"/>
        <v>Mahi pariyogna</v>
      </c>
      <c r="B998" s="48">
        <f>Data!K200*Calculation!$B$9</f>
        <v>1</v>
      </c>
      <c r="C998" s="48">
        <f>Data!L200*Calculation!$B$9</f>
        <v>0</v>
      </c>
      <c r="D998" s="48">
        <f>Data!M200*Calculation!$B$9</f>
        <v>0</v>
      </c>
      <c r="E998" s="48">
        <f>Data!N200*Calculation!$B$9</f>
        <v>1</v>
      </c>
      <c r="F998" s="52">
        <f>SUM(B998:E998)</f>
        <v>2</v>
      </c>
    </row>
    <row r="999" spans="1:6" x14ac:dyDescent="0.25">
      <c r="A999" s="71" t="str">
        <f t="shared" si="221"/>
        <v>At Water Treatment Plant</v>
      </c>
      <c r="B999" s="72"/>
      <c r="C999" s="72"/>
      <c r="D999" s="72"/>
      <c r="E999" s="73"/>
      <c r="F999" s="52"/>
    </row>
    <row r="1000" spans="1:6" x14ac:dyDescent="0.25">
      <c r="A1000" s="53" t="str">
        <f t="shared" si="221"/>
        <v>Outlet of WTP</v>
      </c>
      <c r="B1000" s="48">
        <f>Data!O200*Calculation!$B$11</f>
        <v>0</v>
      </c>
      <c r="C1000" s="48">
        <f>Data!P200*Calculation!$B$11</f>
        <v>0</v>
      </c>
      <c r="D1000" s="48">
        <f>Data!Q200*Calculation!$B$11</f>
        <v>0</v>
      </c>
      <c r="E1000" s="48">
        <f>Data!R200*Calculation!$B$11</f>
        <v>0</v>
      </c>
      <c r="F1000" s="52">
        <f>SUM(B1000:E1000)</f>
        <v>0</v>
      </c>
    </row>
    <row r="1001" spans="1:6" x14ac:dyDescent="0.25">
      <c r="A1001" s="71" t="str">
        <f t="shared" si="221"/>
        <v>At Water Distribution System </v>
      </c>
      <c r="B1001" s="72"/>
      <c r="C1001" s="72"/>
      <c r="D1001" s="72"/>
      <c r="E1001" s="73"/>
      <c r="F1001" s="52"/>
    </row>
    <row r="1002" spans="1:6" ht="45" hidden="1" x14ac:dyDescent="0.25">
      <c r="A1002" s="67" t="str">
        <f t="shared" si="221"/>
        <v>Inlet of main sump/ Ground level Storage Reservoir/Elevated Service Reservoir</v>
      </c>
      <c r="B1002" s="48">
        <f>Data!S200*Calculation!$B$13</f>
        <v>3</v>
      </c>
      <c r="C1002" s="48">
        <f>Data!T200*Calculation!$B$13</f>
        <v>3</v>
      </c>
      <c r="D1002" s="48">
        <f>Data!U200*Calculation!$B$13</f>
        <v>0</v>
      </c>
      <c r="E1002" s="48">
        <f>Data!V200*Calculation!$B$13</f>
        <v>0</v>
      </c>
      <c r="F1002" s="52">
        <f>SUM(B1002:E1002)</f>
        <v>6</v>
      </c>
    </row>
    <row r="1003" spans="1:6" x14ac:dyDescent="0.25">
      <c r="A1003" s="53" t="str">
        <f t="shared" si="221"/>
        <v>Gagadiya 1 ESR</v>
      </c>
      <c r="B1003" s="51">
        <f>B1002/3</f>
        <v>1</v>
      </c>
      <c r="C1003" s="51">
        <f>C1002/3</f>
        <v>1</v>
      </c>
      <c r="D1003" s="51">
        <f>D1002/3</f>
        <v>0</v>
      </c>
      <c r="E1003" s="51">
        <f>E1002/3</f>
        <v>0</v>
      </c>
      <c r="F1003" s="52">
        <f>SUM(B1003:E1003)</f>
        <v>2</v>
      </c>
    </row>
    <row r="1004" spans="1:6" x14ac:dyDescent="0.25">
      <c r="A1004" s="53" t="str">
        <f t="shared" si="221"/>
        <v>Gagadiya 2  ESR</v>
      </c>
      <c r="B1004" s="51">
        <f>B1002/3</f>
        <v>1</v>
      </c>
      <c r="C1004" s="51">
        <f>C1002/3</f>
        <v>1</v>
      </c>
      <c r="D1004" s="51">
        <f>D1002/3</f>
        <v>0</v>
      </c>
      <c r="E1004" s="51">
        <f>E1002/3</f>
        <v>0</v>
      </c>
      <c r="F1004" s="52">
        <f t="shared" ref="F1004:F1005" si="222">SUM(B1004:E1004)</f>
        <v>2</v>
      </c>
    </row>
    <row r="1005" spans="1:6" x14ac:dyDescent="0.25">
      <c r="A1005" s="53" t="str">
        <f t="shared" si="221"/>
        <v>Mangalpara  ESR</v>
      </c>
      <c r="B1005" s="51">
        <f>B1002/3</f>
        <v>1</v>
      </c>
      <c r="C1005" s="51">
        <f>C1002/3</f>
        <v>1</v>
      </c>
      <c r="D1005" s="51">
        <f>D1002/3</f>
        <v>0</v>
      </c>
      <c r="E1005" s="51">
        <f>E1002/3</f>
        <v>0</v>
      </c>
      <c r="F1005" s="52">
        <f t="shared" si="222"/>
        <v>2</v>
      </c>
    </row>
    <row r="1006" spans="1:6" x14ac:dyDescent="0.25">
      <c r="A1006" s="68" t="str">
        <f t="shared" si="221"/>
        <v>At Consumer End</v>
      </c>
      <c r="B1006" s="69"/>
      <c r="C1006" s="69"/>
      <c r="D1006" s="69"/>
      <c r="E1006" s="70"/>
      <c r="F1006" s="52"/>
    </row>
    <row r="1007" spans="1:6" hidden="1" x14ac:dyDescent="0.25">
      <c r="A1007" s="67" t="str">
        <f t="shared" si="221"/>
        <v>Consumer End</v>
      </c>
      <c r="B1007" s="74">
        <f>Data!AA200*Calculation!$B$15*Input!$B$12</f>
        <v>15</v>
      </c>
      <c r="C1007" s="74">
        <f>Data!AB200*Calculation!$B$15*Input!$B$12</f>
        <v>15</v>
      </c>
      <c r="D1007" s="74">
        <f>Data!AC200*Calculation!$B$15*Input!$B$12</f>
        <v>0</v>
      </c>
      <c r="E1007" s="74">
        <f>Data!AD200*Calculation!$B$15*Input!$B$12</f>
        <v>0</v>
      </c>
      <c r="F1007" s="52">
        <f>SUM(B1007:E1007)</f>
        <v>30</v>
      </c>
    </row>
    <row r="1008" spans="1:6" x14ac:dyDescent="0.25">
      <c r="A1008" s="53" t="str">
        <f t="shared" si="221"/>
        <v>Gagadiya 1 water distribution zone</v>
      </c>
      <c r="B1008" s="51">
        <f>B1007/3</f>
        <v>5</v>
      </c>
      <c r="C1008" s="51">
        <f>C1007/3</f>
        <v>5</v>
      </c>
      <c r="D1008" s="51">
        <f>D1007/3</f>
        <v>0</v>
      </c>
      <c r="E1008" s="51">
        <f>E1007/3</f>
        <v>0</v>
      </c>
      <c r="F1008" s="52">
        <f t="shared" ref="F1008:F1010" si="223">SUM(B1008:E1008)</f>
        <v>10</v>
      </c>
    </row>
    <row r="1009" spans="1:6" x14ac:dyDescent="0.25">
      <c r="A1009" s="53" t="str">
        <f t="shared" si="221"/>
        <v>Gagadiya 2 water distribution zone</v>
      </c>
      <c r="B1009" s="51">
        <f>B1007/3</f>
        <v>5</v>
      </c>
      <c r="C1009" s="51">
        <f>C1007/3</f>
        <v>5</v>
      </c>
      <c r="D1009" s="51">
        <f>D1007/3</f>
        <v>0</v>
      </c>
      <c r="E1009" s="51">
        <f>E1007/3</f>
        <v>0</v>
      </c>
      <c r="F1009" s="52">
        <f t="shared" si="223"/>
        <v>10</v>
      </c>
    </row>
    <row r="1010" spans="1:6" x14ac:dyDescent="0.25">
      <c r="A1010" s="53" t="str">
        <f t="shared" si="221"/>
        <v>Mangalpara water distribution zone</v>
      </c>
      <c r="B1010" s="51">
        <f>B1007/3</f>
        <v>5</v>
      </c>
      <c r="C1010" s="51">
        <f>C1007/3</f>
        <v>5</v>
      </c>
      <c r="D1010" s="51">
        <f>D1007/3</f>
        <v>0</v>
      </c>
      <c r="E1010" s="51">
        <f>E1007/3</f>
        <v>0</v>
      </c>
      <c r="F1010" s="52">
        <f t="shared" si="223"/>
        <v>10</v>
      </c>
    </row>
    <row r="1011" spans="1:6" x14ac:dyDescent="0.25">
      <c r="A1011" s="47" t="s">
        <v>50</v>
      </c>
      <c r="B1011" s="54">
        <f>SUM(B995,B996,B998,B1000,B1002,B1007)</f>
        <v>19</v>
      </c>
      <c r="C1011" s="54">
        <f t="shared" ref="C1011:E1011" si="224">SUM(C995,C996,C998,C1000,C1002,C1007)</f>
        <v>19</v>
      </c>
      <c r="D1011" s="54">
        <f t="shared" si="224"/>
        <v>0</v>
      </c>
      <c r="E1011" s="54">
        <f t="shared" si="224"/>
        <v>1</v>
      </c>
      <c r="F1011" s="55">
        <f t="shared" ref="F1011" si="225">SUM(F995,F996,F998,F1000,F1002,F1007)</f>
        <v>39</v>
      </c>
    </row>
    <row r="1013" spans="1:6" ht="15.75" x14ac:dyDescent="0.25">
      <c r="A1013" s="64" t="s">
        <v>52</v>
      </c>
      <c r="B1013" s="65"/>
      <c r="C1013" s="66"/>
      <c r="D1013" s="61"/>
      <c r="E1013" s="62" t="s">
        <v>53</v>
      </c>
      <c r="F1013" s="61">
        <f>Data!A200</f>
        <v>197</v>
      </c>
    </row>
    <row r="1014" spans="1:6" ht="30" customHeight="1" x14ac:dyDescent="0.25">
      <c r="A1014" s="63"/>
      <c r="B1014" s="58" t="s">
        <v>1</v>
      </c>
      <c r="C1014" s="58" t="s">
        <v>2</v>
      </c>
      <c r="D1014" s="58" t="s">
        <v>3</v>
      </c>
      <c r="E1014" s="58" t="s">
        <v>4</v>
      </c>
      <c r="F1014" s="213" t="s">
        <v>51</v>
      </c>
    </row>
    <row r="1015" spans="1:6" x14ac:dyDescent="0.25">
      <c r="A1015" s="68" t="str">
        <f t="shared" ref="A1015:A1032" si="226">A3</f>
        <v>At source</v>
      </c>
      <c r="B1015" s="69"/>
      <c r="C1015" s="69"/>
      <c r="D1015" s="69"/>
      <c r="E1015" s="70"/>
      <c r="F1015" s="213"/>
    </row>
    <row r="1016" spans="1:6" x14ac:dyDescent="0.25">
      <c r="A1016" s="56" t="str">
        <f t="shared" si="226"/>
        <v xml:space="preserve">Ground water </v>
      </c>
      <c r="B1016" s="49"/>
      <c r="C1016" s="49"/>
      <c r="D1016" s="49"/>
      <c r="E1016" s="50"/>
      <c r="F1016" s="214"/>
    </row>
    <row r="1017" spans="1:6" x14ac:dyDescent="0.25">
      <c r="A1017" s="53" t="str">
        <f t="shared" si="226"/>
        <v>Bhidbhanjan bore well</v>
      </c>
      <c r="B1017" s="48">
        <f>Data!C201*Calculation!$B$6</f>
        <v>0</v>
      </c>
      <c r="C1017" s="48">
        <f>Data!D201*Calculation!$B$6</f>
        <v>1</v>
      </c>
      <c r="D1017" s="48">
        <f>Data!E201*Calculation!$B$6</f>
        <v>0</v>
      </c>
      <c r="E1017" s="48">
        <f>Data!F201*Calculation!$B$6</f>
        <v>0</v>
      </c>
      <c r="F1017" s="52">
        <f>SUM(B1017:E1017)</f>
        <v>1</v>
      </c>
    </row>
    <row r="1018" spans="1:6" x14ac:dyDescent="0.25">
      <c r="A1018" s="53" t="str">
        <f t="shared" si="226"/>
        <v>Hand pumps</v>
      </c>
      <c r="B1018" s="48">
        <f>Data!G201*Calculation!$B$7</f>
        <v>0</v>
      </c>
      <c r="C1018" s="48">
        <f>Data!H201*Calculation!$B$7</f>
        <v>0</v>
      </c>
      <c r="D1018" s="48">
        <f>Data!I201*Calculation!$B$7</f>
        <v>0</v>
      </c>
      <c r="E1018" s="48">
        <f>Data!J201*Calculation!$B$7</f>
        <v>0</v>
      </c>
      <c r="F1018" s="52">
        <f>SUM(B1018:E1018)</f>
        <v>0</v>
      </c>
    </row>
    <row r="1019" spans="1:6" x14ac:dyDescent="0.25">
      <c r="A1019" s="56" t="str">
        <f t="shared" si="226"/>
        <v xml:space="preserve">Surface water </v>
      </c>
      <c r="B1019" s="49"/>
      <c r="C1019" s="49"/>
      <c r="D1019" s="49"/>
      <c r="E1019" s="50"/>
      <c r="F1019" s="52"/>
    </row>
    <row r="1020" spans="1:6" x14ac:dyDescent="0.25">
      <c r="A1020" s="53" t="str">
        <f t="shared" si="226"/>
        <v>Mahi pariyogna</v>
      </c>
      <c r="B1020" s="48">
        <f>Data!K201*Calculation!$B$9</f>
        <v>1</v>
      </c>
      <c r="C1020" s="48">
        <f>Data!L201*Calculation!$B$9</f>
        <v>0</v>
      </c>
      <c r="D1020" s="48">
        <f>Data!M201*Calculation!$B$9</f>
        <v>1</v>
      </c>
      <c r="E1020" s="48">
        <f>Data!N201*Calculation!$B$9</f>
        <v>1</v>
      </c>
      <c r="F1020" s="52">
        <f>SUM(B1020:E1020)</f>
        <v>3</v>
      </c>
    </row>
    <row r="1021" spans="1:6" x14ac:dyDescent="0.25">
      <c r="A1021" s="71" t="str">
        <f t="shared" si="226"/>
        <v>At Water Treatment Plant</v>
      </c>
      <c r="B1021" s="72"/>
      <c r="C1021" s="72"/>
      <c r="D1021" s="72"/>
      <c r="E1021" s="73"/>
      <c r="F1021" s="52"/>
    </row>
    <row r="1022" spans="1:6" x14ac:dyDescent="0.25">
      <c r="A1022" s="53" t="str">
        <f t="shared" si="226"/>
        <v>Outlet of WTP</v>
      </c>
      <c r="B1022" s="48">
        <f>Data!O201*Calculation!$B$11</f>
        <v>0</v>
      </c>
      <c r="C1022" s="48">
        <f>Data!P201*Calculation!$B$11</f>
        <v>0</v>
      </c>
      <c r="D1022" s="48">
        <f>Data!Q201*Calculation!$B$11</f>
        <v>0</v>
      </c>
      <c r="E1022" s="48">
        <f>Data!R201*Calculation!$B$11</f>
        <v>0</v>
      </c>
      <c r="F1022" s="52">
        <f>SUM(B1022:E1022)</f>
        <v>0</v>
      </c>
    </row>
    <row r="1023" spans="1:6" x14ac:dyDescent="0.25">
      <c r="A1023" s="71" t="str">
        <f t="shared" si="226"/>
        <v>At Water Distribution System </v>
      </c>
      <c r="B1023" s="72"/>
      <c r="C1023" s="72"/>
      <c r="D1023" s="72"/>
      <c r="E1023" s="73"/>
      <c r="F1023" s="52"/>
    </row>
    <row r="1024" spans="1:6" ht="45" hidden="1" x14ac:dyDescent="0.25">
      <c r="A1024" s="67" t="str">
        <f t="shared" si="226"/>
        <v>Inlet of main sump/ Ground level Storage Reservoir/Elevated Service Reservoir</v>
      </c>
      <c r="B1024" s="48">
        <f>Data!S201*Calculation!$B$13</f>
        <v>3</v>
      </c>
      <c r="C1024" s="48">
        <f>Data!T201*Calculation!$B$13</f>
        <v>3</v>
      </c>
      <c r="D1024" s="48">
        <f>Data!U201*Calculation!$B$13</f>
        <v>3</v>
      </c>
      <c r="E1024" s="48">
        <f>Data!V201*Calculation!$B$13</f>
        <v>0</v>
      </c>
      <c r="F1024" s="52">
        <f>SUM(B1024:E1024)</f>
        <v>9</v>
      </c>
    </row>
    <row r="1025" spans="1:6" x14ac:dyDescent="0.25">
      <c r="A1025" s="53" t="str">
        <f t="shared" si="226"/>
        <v>Gagadiya 1 ESR</v>
      </c>
      <c r="B1025" s="51">
        <f>B1024/3</f>
        <v>1</v>
      </c>
      <c r="C1025" s="51">
        <f>C1024/3</f>
        <v>1</v>
      </c>
      <c r="D1025" s="51">
        <f>D1024/3</f>
        <v>1</v>
      </c>
      <c r="E1025" s="51">
        <f>E1024/3</f>
        <v>0</v>
      </c>
      <c r="F1025" s="52">
        <f>SUM(B1025:E1025)</f>
        <v>3</v>
      </c>
    </row>
    <row r="1026" spans="1:6" x14ac:dyDescent="0.25">
      <c r="A1026" s="53" t="str">
        <f t="shared" si="226"/>
        <v>Gagadiya 2  ESR</v>
      </c>
      <c r="B1026" s="51">
        <f>B1024/3</f>
        <v>1</v>
      </c>
      <c r="C1026" s="51">
        <f>C1024/3</f>
        <v>1</v>
      </c>
      <c r="D1026" s="51">
        <f>D1024/3</f>
        <v>1</v>
      </c>
      <c r="E1026" s="51">
        <f>E1024/3</f>
        <v>0</v>
      </c>
      <c r="F1026" s="52">
        <f t="shared" ref="F1026:F1027" si="227">SUM(B1026:E1026)</f>
        <v>3</v>
      </c>
    </row>
    <row r="1027" spans="1:6" x14ac:dyDescent="0.25">
      <c r="A1027" s="53" t="str">
        <f t="shared" si="226"/>
        <v>Mangalpara  ESR</v>
      </c>
      <c r="B1027" s="51">
        <f>B1024/3</f>
        <v>1</v>
      </c>
      <c r="C1027" s="51">
        <f>C1024/3</f>
        <v>1</v>
      </c>
      <c r="D1027" s="51">
        <f>D1024/3</f>
        <v>1</v>
      </c>
      <c r="E1027" s="51">
        <f>E1024/3</f>
        <v>0</v>
      </c>
      <c r="F1027" s="52">
        <f t="shared" si="227"/>
        <v>3</v>
      </c>
    </row>
    <row r="1028" spans="1:6" x14ac:dyDescent="0.25">
      <c r="A1028" s="68" t="str">
        <f t="shared" si="226"/>
        <v>At Consumer End</v>
      </c>
      <c r="B1028" s="69"/>
      <c r="C1028" s="69"/>
      <c r="D1028" s="69"/>
      <c r="E1028" s="70"/>
      <c r="F1028" s="52"/>
    </row>
    <row r="1029" spans="1:6" hidden="1" x14ac:dyDescent="0.25">
      <c r="A1029" s="67" t="str">
        <f t="shared" si="226"/>
        <v>Consumer End</v>
      </c>
      <c r="B1029" s="74">
        <f>Data!AA201*Calculation!$B$15*Input!$B$12</f>
        <v>15</v>
      </c>
      <c r="C1029" s="74">
        <f>Data!AB201*Calculation!$B$15*Input!$B$12</f>
        <v>15</v>
      </c>
      <c r="D1029" s="74">
        <f>Data!AC201*Calculation!$B$15*Input!$B$12</f>
        <v>0</v>
      </c>
      <c r="E1029" s="74">
        <f>Data!AD201*Calculation!$B$15*Input!$B$12</f>
        <v>0</v>
      </c>
      <c r="F1029" s="52">
        <f>SUM(B1029:E1029)</f>
        <v>30</v>
      </c>
    </row>
    <row r="1030" spans="1:6" x14ac:dyDescent="0.25">
      <c r="A1030" s="53" t="str">
        <f t="shared" si="226"/>
        <v>Gagadiya 1 water distribution zone</v>
      </c>
      <c r="B1030" s="51">
        <f>B1029/3</f>
        <v>5</v>
      </c>
      <c r="C1030" s="51">
        <f>C1029/3</f>
        <v>5</v>
      </c>
      <c r="D1030" s="51">
        <f>D1029/3</f>
        <v>0</v>
      </c>
      <c r="E1030" s="51">
        <f>E1029/3</f>
        <v>0</v>
      </c>
      <c r="F1030" s="52">
        <f t="shared" ref="F1030:F1032" si="228">SUM(B1030:E1030)</f>
        <v>10</v>
      </c>
    </row>
    <row r="1031" spans="1:6" x14ac:dyDescent="0.25">
      <c r="A1031" s="53" t="str">
        <f t="shared" si="226"/>
        <v>Gagadiya 2 water distribution zone</v>
      </c>
      <c r="B1031" s="51">
        <f>B1029/3</f>
        <v>5</v>
      </c>
      <c r="C1031" s="51">
        <f>C1029/3</f>
        <v>5</v>
      </c>
      <c r="D1031" s="51">
        <f>D1029/3</f>
        <v>0</v>
      </c>
      <c r="E1031" s="51">
        <f>E1029/3</f>
        <v>0</v>
      </c>
      <c r="F1031" s="52">
        <f t="shared" si="228"/>
        <v>10</v>
      </c>
    </row>
    <row r="1032" spans="1:6" x14ac:dyDescent="0.25">
      <c r="A1032" s="53" t="str">
        <f t="shared" si="226"/>
        <v>Mangalpara water distribution zone</v>
      </c>
      <c r="B1032" s="51">
        <f>B1029/3</f>
        <v>5</v>
      </c>
      <c r="C1032" s="51">
        <f>C1029/3</f>
        <v>5</v>
      </c>
      <c r="D1032" s="51">
        <f>D1029/3</f>
        <v>0</v>
      </c>
      <c r="E1032" s="51">
        <f>E1029/3</f>
        <v>0</v>
      </c>
      <c r="F1032" s="52">
        <f t="shared" si="228"/>
        <v>10</v>
      </c>
    </row>
    <row r="1033" spans="1:6" x14ac:dyDescent="0.25">
      <c r="A1033" s="47" t="s">
        <v>50</v>
      </c>
      <c r="B1033" s="54">
        <f>SUM(B1017,B1018,B1020,B1022,B1024,B1029)</f>
        <v>19</v>
      </c>
      <c r="C1033" s="54">
        <f t="shared" ref="C1033:E1033" si="229">SUM(C1017,C1018,C1020,C1022,C1024,C1029)</f>
        <v>19</v>
      </c>
      <c r="D1033" s="54">
        <f t="shared" si="229"/>
        <v>4</v>
      </c>
      <c r="E1033" s="54">
        <f t="shared" si="229"/>
        <v>1</v>
      </c>
      <c r="F1033" s="55">
        <f t="shared" ref="F1033" si="230">SUM(F1017,F1018,F1020,F1022,F1024,F1029)</f>
        <v>43</v>
      </c>
    </row>
    <row r="1035" spans="1:6" ht="15.75" x14ac:dyDescent="0.25">
      <c r="A1035" s="64" t="s">
        <v>52</v>
      </c>
      <c r="B1035" s="65"/>
      <c r="C1035" s="66"/>
      <c r="D1035" s="61"/>
      <c r="E1035" s="62" t="s">
        <v>53</v>
      </c>
      <c r="F1035" s="61">
        <f>Data!A201</f>
        <v>198</v>
      </c>
    </row>
    <row r="1036" spans="1:6" ht="30" customHeight="1" x14ac:dyDescent="0.25">
      <c r="A1036" s="63"/>
      <c r="B1036" s="58" t="s">
        <v>1</v>
      </c>
      <c r="C1036" s="58" t="s">
        <v>2</v>
      </c>
      <c r="D1036" s="58" t="s">
        <v>3</v>
      </c>
      <c r="E1036" s="58" t="s">
        <v>4</v>
      </c>
      <c r="F1036" s="213" t="s">
        <v>51</v>
      </c>
    </row>
    <row r="1037" spans="1:6" x14ac:dyDescent="0.25">
      <c r="A1037" s="68" t="str">
        <f t="shared" ref="A1037:A1054" si="231">A3</f>
        <v>At source</v>
      </c>
      <c r="B1037" s="69"/>
      <c r="C1037" s="69"/>
      <c r="D1037" s="69"/>
      <c r="E1037" s="70"/>
      <c r="F1037" s="213"/>
    </row>
    <row r="1038" spans="1:6" x14ac:dyDescent="0.25">
      <c r="A1038" s="56" t="str">
        <f t="shared" si="231"/>
        <v xml:space="preserve">Ground water </v>
      </c>
      <c r="B1038" s="49"/>
      <c r="C1038" s="49"/>
      <c r="D1038" s="49"/>
      <c r="E1038" s="50"/>
      <c r="F1038" s="214"/>
    </row>
    <row r="1039" spans="1:6" x14ac:dyDescent="0.25">
      <c r="A1039" s="53" t="str">
        <f t="shared" si="231"/>
        <v>Bhidbhanjan bore well</v>
      </c>
      <c r="B1039" s="48">
        <f>Data!C202*Calculation!$B$6</f>
        <v>0</v>
      </c>
      <c r="C1039" s="48">
        <f>Data!D202*Calculation!$B$6</f>
        <v>1</v>
      </c>
      <c r="D1039" s="48">
        <f>Data!E202*Calculation!$B$6</f>
        <v>0</v>
      </c>
      <c r="E1039" s="48">
        <f>Data!F202*Calculation!$B$6</f>
        <v>0</v>
      </c>
      <c r="F1039" s="52">
        <f>SUM(B1039:E1039)</f>
        <v>1</v>
      </c>
    </row>
    <row r="1040" spans="1:6" x14ac:dyDescent="0.25">
      <c r="A1040" s="53" t="str">
        <f t="shared" si="231"/>
        <v>Hand pumps</v>
      </c>
      <c r="B1040" s="48">
        <f>Data!G202*Calculation!$B$7</f>
        <v>0</v>
      </c>
      <c r="C1040" s="48">
        <f>Data!H202*Calculation!$B$7</f>
        <v>0</v>
      </c>
      <c r="D1040" s="48">
        <f>Data!I202*Calculation!$B$7</f>
        <v>0</v>
      </c>
      <c r="E1040" s="48">
        <f>Data!J202*Calculation!$B$7</f>
        <v>0</v>
      </c>
      <c r="F1040" s="52">
        <f>SUM(B1040:E1040)</f>
        <v>0</v>
      </c>
    </row>
    <row r="1041" spans="1:6" x14ac:dyDescent="0.25">
      <c r="A1041" s="56" t="str">
        <f t="shared" si="231"/>
        <v xml:space="preserve">Surface water </v>
      </c>
      <c r="B1041" s="49"/>
      <c r="C1041" s="49"/>
      <c r="D1041" s="49"/>
      <c r="E1041" s="50"/>
      <c r="F1041" s="52"/>
    </row>
    <row r="1042" spans="1:6" x14ac:dyDescent="0.25">
      <c r="A1042" s="53" t="str">
        <f t="shared" si="231"/>
        <v>Mahi pariyogna</v>
      </c>
      <c r="B1042" s="48">
        <f>Data!K202*Calculation!$B$9</f>
        <v>1</v>
      </c>
      <c r="C1042" s="48">
        <f>Data!L202*Calculation!$B$9</f>
        <v>0</v>
      </c>
      <c r="D1042" s="48">
        <f>Data!M202*Calculation!$B$9</f>
        <v>0</v>
      </c>
      <c r="E1042" s="48">
        <f>Data!N202*Calculation!$B$9</f>
        <v>1</v>
      </c>
      <c r="F1042" s="52">
        <f>SUM(B1042:E1042)</f>
        <v>2</v>
      </c>
    </row>
    <row r="1043" spans="1:6" x14ac:dyDescent="0.25">
      <c r="A1043" s="71" t="str">
        <f t="shared" si="231"/>
        <v>At Water Treatment Plant</v>
      </c>
      <c r="B1043" s="72"/>
      <c r="C1043" s="72"/>
      <c r="D1043" s="72"/>
      <c r="E1043" s="73"/>
      <c r="F1043" s="52"/>
    </row>
    <row r="1044" spans="1:6" x14ac:dyDescent="0.25">
      <c r="A1044" s="53" t="str">
        <f t="shared" si="231"/>
        <v>Outlet of WTP</v>
      </c>
      <c r="B1044" s="48">
        <f>Data!O202*Calculation!$B$11</f>
        <v>0</v>
      </c>
      <c r="C1044" s="48">
        <f>Data!P202*Calculation!$B$11</f>
        <v>0</v>
      </c>
      <c r="D1044" s="48">
        <f>Data!Q202*Calculation!$B$11</f>
        <v>0</v>
      </c>
      <c r="E1044" s="48">
        <f>Data!R202*Calculation!$B$11</f>
        <v>0</v>
      </c>
      <c r="F1044" s="52">
        <f>SUM(B1044:E1044)</f>
        <v>0</v>
      </c>
    </row>
    <row r="1045" spans="1:6" x14ac:dyDescent="0.25">
      <c r="A1045" s="71" t="str">
        <f t="shared" si="231"/>
        <v>At Water Distribution System </v>
      </c>
      <c r="B1045" s="72"/>
      <c r="C1045" s="72"/>
      <c r="D1045" s="72"/>
      <c r="E1045" s="73"/>
      <c r="F1045" s="52"/>
    </row>
    <row r="1046" spans="1:6" ht="45" hidden="1" x14ac:dyDescent="0.25">
      <c r="A1046" s="67" t="str">
        <f t="shared" si="231"/>
        <v>Inlet of main sump/ Ground level Storage Reservoir/Elevated Service Reservoir</v>
      </c>
      <c r="B1046" s="48">
        <f>Data!S202*Calculation!$B$13</f>
        <v>3</v>
      </c>
      <c r="C1046" s="48">
        <f>Data!T202*Calculation!$B$13</f>
        <v>3</v>
      </c>
      <c r="D1046" s="48">
        <f>Data!U202*Calculation!$B$13</f>
        <v>0</v>
      </c>
      <c r="E1046" s="48">
        <f>Data!V202*Calculation!$B$13</f>
        <v>0</v>
      </c>
      <c r="F1046" s="52">
        <f>SUM(B1046:E1046)</f>
        <v>6</v>
      </c>
    </row>
    <row r="1047" spans="1:6" x14ac:dyDescent="0.25">
      <c r="A1047" s="53" t="str">
        <f t="shared" si="231"/>
        <v>Gagadiya 1 ESR</v>
      </c>
      <c r="B1047" s="51">
        <f>B1046/3</f>
        <v>1</v>
      </c>
      <c r="C1047" s="51">
        <f>C1046/3</f>
        <v>1</v>
      </c>
      <c r="D1047" s="51">
        <f>D1046/3</f>
        <v>0</v>
      </c>
      <c r="E1047" s="51">
        <f>E1046/3</f>
        <v>0</v>
      </c>
      <c r="F1047" s="52">
        <f>SUM(B1047:E1047)</f>
        <v>2</v>
      </c>
    </row>
    <row r="1048" spans="1:6" x14ac:dyDescent="0.25">
      <c r="A1048" s="53" t="str">
        <f t="shared" si="231"/>
        <v>Gagadiya 2  ESR</v>
      </c>
      <c r="B1048" s="51">
        <f>B1046/3</f>
        <v>1</v>
      </c>
      <c r="C1048" s="51">
        <f>C1046/3</f>
        <v>1</v>
      </c>
      <c r="D1048" s="51">
        <f>D1046/3</f>
        <v>0</v>
      </c>
      <c r="E1048" s="51">
        <f>E1046/3</f>
        <v>0</v>
      </c>
      <c r="F1048" s="52">
        <f t="shared" ref="F1048:F1049" si="232">SUM(B1048:E1048)</f>
        <v>2</v>
      </c>
    </row>
    <row r="1049" spans="1:6" x14ac:dyDescent="0.25">
      <c r="A1049" s="53" t="str">
        <f t="shared" si="231"/>
        <v>Mangalpara  ESR</v>
      </c>
      <c r="B1049" s="51">
        <f>B1046/3</f>
        <v>1</v>
      </c>
      <c r="C1049" s="51">
        <f>C1046/3</f>
        <v>1</v>
      </c>
      <c r="D1049" s="51">
        <f>D1046/3</f>
        <v>0</v>
      </c>
      <c r="E1049" s="51">
        <f>E1046/3</f>
        <v>0</v>
      </c>
      <c r="F1049" s="52">
        <f t="shared" si="232"/>
        <v>2</v>
      </c>
    </row>
    <row r="1050" spans="1:6" x14ac:dyDescent="0.25">
      <c r="A1050" s="68" t="str">
        <f t="shared" si="231"/>
        <v>At Consumer End</v>
      </c>
      <c r="B1050" s="69"/>
      <c r="C1050" s="69"/>
      <c r="D1050" s="69"/>
      <c r="E1050" s="70"/>
      <c r="F1050" s="52"/>
    </row>
    <row r="1051" spans="1:6" hidden="1" x14ac:dyDescent="0.25">
      <c r="A1051" s="67" t="str">
        <f t="shared" si="231"/>
        <v>Consumer End</v>
      </c>
      <c r="B1051" s="74">
        <f>Data!AA202*Calculation!$B$15*Input!$B$12</f>
        <v>15</v>
      </c>
      <c r="C1051" s="74">
        <f>Data!AB202*Calculation!$B$15*Input!$B$12</f>
        <v>15</v>
      </c>
      <c r="D1051" s="74">
        <f>Data!AC202*Calculation!$B$15*Input!$B$12</f>
        <v>0</v>
      </c>
      <c r="E1051" s="74">
        <f>Data!AD202*Calculation!$B$15*Input!$B$12</f>
        <v>0</v>
      </c>
      <c r="F1051" s="52">
        <f>SUM(B1051:E1051)</f>
        <v>30</v>
      </c>
    </row>
    <row r="1052" spans="1:6" x14ac:dyDescent="0.25">
      <c r="A1052" s="53" t="str">
        <f t="shared" si="231"/>
        <v>Gagadiya 1 water distribution zone</v>
      </c>
      <c r="B1052" s="51">
        <f>B1051/3</f>
        <v>5</v>
      </c>
      <c r="C1052" s="51">
        <f>C1051/3</f>
        <v>5</v>
      </c>
      <c r="D1052" s="51">
        <f>D1051/3</f>
        <v>0</v>
      </c>
      <c r="E1052" s="51">
        <f>E1051/3</f>
        <v>0</v>
      </c>
      <c r="F1052" s="52">
        <f t="shared" ref="F1052:F1054" si="233">SUM(B1052:E1052)</f>
        <v>10</v>
      </c>
    </row>
    <row r="1053" spans="1:6" x14ac:dyDescent="0.25">
      <c r="A1053" s="53" t="str">
        <f t="shared" si="231"/>
        <v>Gagadiya 2 water distribution zone</v>
      </c>
      <c r="B1053" s="51">
        <f>B1051/3</f>
        <v>5</v>
      </c>
      <c r="C1053" s="51">
        <f>C1051/3</f>
        <v>5</v>
      </c>
      <c r="D1053" s="51">
        <f>D1051/3</f>
        <v>0</v>
      </c>
      <c r="E1053" s="51">
        <f>E1051/3</f>
        <v>0</v>
      </c>
      <c r="F1053" s="52">
        <f t="shared" si="233"/>
        <v>10</v>
      </c>
    </row>
    <row r="1054" spans="1:6" x14ac:dyDescent="0.25">
      <c r="A1054" s="53" t="str">
        <f t="shared" si="231"/>
        <v>Mangalpara water distribution zone</v>
      </c>
      <c r="B1054" s="51">
        <f>B1051/3</f>
        <v>5</v>
      </c>
      <c r="C1054" s="51">
        <f>C1051/3</f>
        <v>5</v>
      </c>
      <c r="D1054" s="51">
        <f>D1051/3</f>
        <v>0</v>
      </c>
      <c r="E1054" s="51">
        <f>E1051/3</f>
        <v>0</v>
      </c>
      <c r="F1054" s="52">
        <f t="shared" si="233"/>
        <v>10</v>
      </c>
    </row>
    <row r="1055" spans="1:6" x14ac:dyDescent="0.25">
      <c r="A1055" s="47" t="s">
        <v>50</v>
      </c>
      <c r="B1055" s="54">
        <f>SUM(B1039,B1040,B1042,B1044,B1046,B1051)</f>
        <v>19</v>
      </c>
      <c r="C1055" s="54">
        <f t="shared" ref="C1055:E1055" si="234">SUM(C1039,C1040,C1042,C1044,C1046,C1051)</f>
        <v>19</v>
      </c>
      <c r="D1055" s="54">
        <f t="shared" si="234"/>
        <v>0</v>
      </c>
      <c r="E1055" s="54">
        <f t="shared" si="234"/>
        <v>1</v>
      </c>
      <c r="F1055" s="55">
        <f t="shared" ref="F1055" si="235">SUM(F1039,F1040,F1042,F1044,F1046,F1051)</f>
        <v>39</v>
      </c>
    </row>
    <row r="1057" spans="1:6" ht="15.75" x14ac:dyDescent="0.25">
      <c r="A1057" s="64" t="s">
        <v>52</v>
      </c>
      <c r="B1057" s="65"/>
      <c r="C1057" s="66"/>
      <c r="D1057" s="61"/>
      <c r="E1057" s="62" t="s">
        <v>53</v>
      </c>
      <c r="F1057" s="61">
        <f>Data!A202</f>
        <v>199</v>
      </c>
    </row>
    <row r="1058" spans="1:6" ht="30" customHeight="1" x14ac:dyDescent="0.25">
      <c r="A1058" s="63"/>
      <c r="B1058" s="58" t="s">
        <v>1</v>
      </c>
      <c r="C1058" s="58" t="s">
        <v>2</v>
      </c>
      <c r="D1058" s="58" t="s">
        <v>3</v>
      </c>
      <c r="E1058" s="58" t="s">
        <v>4</v>
      </c>
      <c r="F1058" s="213" t="s">
        <v>51</v>
      </c>
    </row>
    <row r="1059" spans="1:6" x14ac:dyDescent="0.25">
      <c r="A1059" s="68" t="str">
        <f t="shared" ref="A1059:A1076" si="236">A3</f>
        <v>At source</v>
      </c>
      <c r="B1059" s="69"/>
      <c r="C1059" s="69"/>
      <c r="D1059" s="69"/>
      <c r="E1059" s="70"/>
      <c r="F1059" s="213"/>
    </row>
    <row r="1060" spans="1:6" x14ac:dyDescent="0.25">
      <c r="A1060" s="56" t="str">
        <f t="shared" si="236"/>
        <v xml:space="preserve">Ground water </v>
      </c>
      <c r="B1060" s="49"/>
      <c r="C1060" s="49"/>
      <c r="D1060" s="49"/>
      <c r="E1060" s="50"/>
      <c r="F1060" s="214"/>
    </row>
    <row r="1061" spans="1:6" x14ac:dyDescent="0.25">
      <c r="A1061" s="53" t="str">
        <f t="shared" si="236"/>
        <v>Bhidbhanjan bore well</v>
      </c>
      <c r="B1061" s="48">
        <f>Data!C203*Calculation!$B$6</f>
        <v>0</v>
      </c>
      <c r="C1061" s="48">
        <f>Data!D203*Calculation!$B$6</f>
        <v>1</v>
      </c>
      <c r="D1061" s="48">
        <f>Data!E203*Calculation!$B$6</f>
        <v>0</v>
      </c>
      <c r="E1061" s="48">
        <f>Data!F203*Calculation!$B$6</f>
        <v>0</v>
      </c>
      <c r="F1061" s="52">
        <f>SUM(B1061:E1061)</f>
        <v>1</v>
      </c>
    </row>
    <row r="1062" spans="1:6" x14ac:dyDescent="0.25">
      <c r="A1062" s="53" t="str">
        <f t="shared" si="236"/>
        <v>Hand pumps</v>
      </c>
      <c r="B1062" s="48">
        <f>Data!G203*Calculation!$B$7</f>
        <v>0</v>
      </c>
      <c r="C1062" s="48">
        <f>Data!H203*Calculation!$B$7</f>
        <v>0</v>
      </c>
      <c r="D1062" s="48">
        <f>Data!I203*Calculation!$B$7</f>
        <v>0</v>
      </c>
      <c r="E1062" s="48">
        <f>Data!J203*Calculation!$B$7</f>
        <v>0</v>
      </c>
      <c r="F1062" s="52">
        <f>SUM(B1062:E1062)</f>
        <v>0</v>
      </c>
    </row>
    <row r="1063" spans="1:6" x14ac:dyDescent="0.25">
      <c r="A1063" s="56" t="str">
        <f t="shared" si="236"/>
        <v xml:space="preserve">Surface water </v>
      </c>
      <c r="B1063" s="49"/>
      <c r="C1063" s="49"/>
      <c r="D1063" s="49"/>
      <c r="E1063" s="50"/>
      <c r="F1063" s="52"/>
    </row>
    <row r="1064" spans="1:6" x14ac:dyDescent="0.25">
      <c r="A1064" s="53" t="str">
        <f t="shared" si="236"/>
        <v>Mahi pariyogna</v>
      </c>
      <c r="B1064" s="48">
        <f>Data!K203*Calculation!$B$9</f>
        <v>1</v>
      </c>
      <c r="C1064" s="48">
        <f>Data!L203*Calculation!$B$9</f>
        <v>0</v>
      </c>
      <c r="D1064" s="48">
        <f>Data!M203*Calculation!$B$9</f>
        <v>0</v>
      </c>
      <c r="E1064" s="48">
        <f>Data!N203*Calculation!$B$9</f>
        <v>1</v>
      </c>
      <c r="F1064" s="52">
        <f>SUM(B1064:E1064)</f>
        <v>2</v>
      </c>
    </row>
    <row r="1065" spans="1:6" x14ac:dyDescent="0.25">
      <c r="A1065" s="71" t="str">
        <f t="shared" si="236"/>
        <v>At Water Treatment Plant</v>
      </c>
      <c r="B1065" s="72"/>
      <c r="C1065" s="72"/>
      <c r="D1065" s="72"/>
      <c r="E1065" s="73"/>
      <c r="F1065" s="52"/>
    </row>
    <row r="1066" spans="1:6" x14ac:dyDescent="0.25">
      <c r="A1066" s="53" t="str">
        <f t="shared" si="236"/>
        <v>Outlet of WTP</v>
      </c>
      <c r="B1066" s="48">
        <f>Data!O203*Calculation!$B$11</f>
        <v>0</v>
      </c>
      <c r="C1066" s="48">
        <f>Data!P203*Calculation!$B$11</f>
        <v>0</v>
      </c>
      <c r="D1066" s="48">
        <f>Data!Q203*Calculation!$B$11</f>
        <v>0</v>
      </c>
      <c r="E1066" s="48">
        <f>Data!R203*Calculation!$B$11</f>
        <v>0</v>
      </c>
      <c r="F1066" s="52">
        <f>SUM(B1066:E1066)</f>
        <v>0</v>
      </c>
    </row>
    <row r="1067" spans="1:6" x14ac:dyDescent="0.25">
      <c r="A1067" s="71" t="str">
        <f t="shared" si="236"/>
        <v>At Water Distribution System </v>
      </c>
      <c r="B1067" s="72"/>
      <c r="C1067" s="72"/>
      <c r="D1067" s="72"/>
      <c r="E1067" s="73"/>
      <c r="F1067" s="52"/>
    </row>
    <row r="1068" spans="1:6" ht="45" hidden="1" x14ac:dyDescent="0.25">
      <c r="A1068" s="67" t="str">
        <f t="shared" si="236"/>
        <v>Inlet of main sump/ Ground level Storage Reservoir/Elevated Service Reservoir</v>
      </c>
      <c r="B1068" s="48">
        <f>Data!S203*Calculation!$B$13</f>
        <v>3</v>
      </c>
      <c r="C1068" s="48">
        <f>Data!T203*Calculation!$B$13</f>
        <v>3</v>
      </c>
      <c r="D1068" s="48">
        <f>Data!U203*Calculation!$B$13</f>
        <v>0</v>
      </c>
      <c r="E1068" s="48">
        <f>Data!V203*Calculation!$B$13</f>
        <v>0</v>
      </c>
      <c r="F1068" s="52">
        <f>SUM(B1068:E1068)</f>
        <v>6</v>
      </c>
    </row>
    <row r="1069" spans="1:6" x14ac:dyDescent="0.25">
      <c r="A1069" s="53" t="str">
        <f t="shared" si="236"/>
        <v>Gagadiya 1 ESR</v>
      </c>
      <c r="B1069" s="51">
        <f>B1068/3</f>
        <v>1</v>
      </c>
      <c r="C1069" s="51">
        <f>C1068/3</f>
        <v>1</v>
      </c>
      <c r="D1069" s="51">
        <f>D1068/3</f>
        <v>0</v>
      </c>
      <c r="E1069" s="51">
        <f>E1068/3</f>
        <v>0</v>
      </c>
      <c r="F1069" s="52">
        <f>SUM(B1069:E1069)</f>
        <v>2</v>
      </c>
    </row>
    <row r="1070" spans="1:6" x14ac:dyDescent="0.25">
      <c r="A1070" s="53" t="str">
        <f t="shared" si="236"/>
        <v>Gagadiya 2  ESR</v>
      </c>
      <c r="B1070" s="51">
        <f>B1068/3</f>
        <v>1</v>
      </c>
      <c r="C1070" s="51">
        <f>C1068/3</f>
        <v>1</v>
      </c>
      <c r="D1070" s="51">
        <f>D1068/3</f>
        <v>0</v>
      </c>
      <c r="E1070" s="51">
        <f>E1068/3</f>
        <v>0</v>
      </c>
      <c r="F1070" s="52">
        <f t="shared" ref="F1070:F1071" si="237">SUM(B1070:E1070)</f>
        <v>2</v>
      </c>
    </row>
    <row r="1071" spans="1:6" x14ac:dyDescent="0.25">
      <c r="A1071" s="53" t="str">
        <f t="shared" si="236"/>
        <v>Mangalpara  ESR</v>
      </c>
      <c r="B1071" s="51">
        <f>B1068/3</f>
        <v>1</v>
      </c>
      <c r="C1071" s="51">
        <f>C1068/3</f>
        <v>1</v>
      </c>
      <c r="D1071" s="51">
        <f>D1068/3</f>
        <v>0</v>
      </c>
      <c r="E1071" s="51">
        <f>E1068/3</f>
        <v>0</v>
      </c>
      <c r="F1071" s="52">
        <f t="shared" si="237"/>
        <v>2</v>
      </c>
    </row>
    <row r="1072" spans="1:6" x14ac:dyDescent="0.25">
      <c r="A1072" s="68" t="str">
        <f t="shared" si="236"/>
        <v>At Consumer End</v>
      </c>
      <c r="B1072" s="69"/>
      <c r="C1072" s="69"/>
      <c r="D1072" s="69"/>
      <c r="E1072" s="70"/>
      <c r="F1072" s="52"/>
    </row>
    <row r="1073" spans="1:6" hidden="1" x14ac:dyDescent="0.25">
      <c r="A1073" s="67" t="str">
        <f t="shared" si="236"/>
        <v>Consumer End</v>
      </c>
      <c r="B1073" s="74">
        <f>Data!AA203*Calculation!$B$15*Input!$B$12</f>
        <v>15</v>
      </c>
      <c r="C1073" s="74">
        <f>Data!AB203*Calculation!$B$15*Input!$B$12</f>
        <v>15</v>
      </c>
      <c r="D1073" s="74">
        <f>Data!AC203*Calculation!$B$15*Input!$B$12</f>
        <v>0</v>
      </c>
      <c r="E1073" s="74">
        <f>Data!AD203*Calculation!$B$15*Input!$B$12</f>
        <v>0</v>
      </c>
      <c r="F1073" s="52">
        <f>SUM(B1073:E1073)</f>
        <v>30</v>
      </c>
    </row>
    <row r="1074" spans="1:6" x14ac:dyDescent="0.25">
      <c r="A1074" s="53" t="str">
        <f t="shared" si="236"/>
        <v>Gagadiya 1 water distribution zone</v>
      </c>
      <c r="B1074" s="51">
        <f>B1073/3</f>
        <v>5</v>
      </c>
      <c r="C1074" s="51">
        <f>C1073/3</f>
        <v>5</v>
      </c>
      <c r="D1074" s="51">
        <f>D1073/3</f>
        <v>0</v>
      </c>
      <c r="E1074" s="51">
        <f>E1073/3</f>
        <v>0</v>
      </c>
      <c r="F1074" s="52">
        <f t="shared" ref="F1074:F1076" si="238">SUM(B1074:E1074)</f>
        <v>10</v>
      </c>
    </row>
    <row r="1075" spans="1:6" x14ac:dyDescent="0.25">
      <c r="A1075" s="53" t="str">
        <f t="shared" si="236"/>
        <v>Gagadiya 2 water distribution zone</v>
      </c>
      <c r="B1075" s="51">
        <f>B1073/3</f>
        <v>5</v>
      </c>
      <c r="C1075" s="51">
        <f>C1073/3</f>
        <v>5</v>
      </c>
      <c r="D1075" s="51">
        <f>D1073/3</f>
        <v>0</v>
      </c>
      <c r="E1075" s="51">
        <f>E1073/3</f>
        <v>0</v>
      </c>
      <c r="F1075" s="52">
        <f t="shared" si="238"/>
        <v>10</v>
      </c>
    </row>
    <row r="1076" spans="1:6" x14ac:dyDescent="0.25">
      <c r="A1076" s="53" t="str">
        <f t="shared" si="236"/>
        <v>Mangalpara water distribution zone</v>
      </c>
      <c r="B1076" s="51">
        <f>B1073/3</f>
        <v>5</v>
      </c>
      <c r="C1076" s="51">
        <f>C1073/3</f>
        <v>5</v>
      </c>
      <c r="D1076" s="51">
        <f>D1073/3</f>
        <v>0</v>
      </c>
      <c r="E1076" s="51">
        <f>E1073/3</f>
        <v>0</v>
      </c>
      <c r="F1076" s="52">
        <f t="shared" si="238"/>
        <v>10</v>
      </c>
    </row>
    <row r="1077" spans="1:6" x14ac:dyDescent="0.25">
      <c r="A1077" s="47" t="s">
        <v>50</v>
      </c>
      <c r="B1077" s="54">
        <f>SUM(B1061,B1062,B1064,B1066,B1068,B1073)</f>
        <v>19</v>
      </c>
      <c r="C1077" s="54">
        <f t="shared" ref="C1077:E1077" si="239">SUM(C1061,C1062,C1064,C1066,C1068,C1073)</f>
        <v>19</v>
      </c>
      <c r="D1077" s="54">
        <f t="shared" si="239"/>
        <v>0</v>
      </c>
      <c r="E1077" s="54">
        <f t="shared" si="239"/>
        <v>1</v>
      </c>
      <c r="F1077" s="55">
        <f t="shared" ref="F1077" si="240">SUM(F1061,F1062,F1064,F1066,F1068,F1073)</f>
        <v>39</v>
      </c>
    </row>
    <row r="1079" spans="1:6" ht="15.75" x14ac:dyDescent="0.25">
      <c r="A1079" s="64" t="s">
        <v>52</v>
      </c>
      <c r="B1079" s="65"/>
      <c r="C1079" s="66"/>
      <c r="D1079" s="61"/>
      <c r="E1079" s="62" t="s">
        <v>53</v>
      </c>
      <c r="F1079" s="61">
        <f>Data!A203</f>
        <v>200</v>
      </c>
    </row>
    <row r="1080" spans="1:6" ht="30" customHeight="1" x14ac:dyDescent="0.25">
      <c r="A1080" s="63"/>
      <c r="B1080" s="58" t="s">
        <v>1</v>
      </c>
      <c r="C1080" s="58" t="s">
        <v>2</v>
      </c>
      <c r="D1080" s="58" t="s">
        <v>3</v>
      </c>
      <c r="E1080" s="58" t="s">
        <v>4</v>
      </c>
      <c r="F1080" s="215" t="s">
        <v>51</v>
      </c>
    </row>
    <row r="1081" spans="1:6" x14ac:dyDescent="0.25">
      <c r="A1081" s="68" t="str">
        <f t="shared" ref="A1081:A1098" si="241">A3</f>
        <v>At source</v>
      </c>
      <c r="B1081" s="69"/>
      <c r="C1081" s="69"/>
      <c r="D1081" s="69"/>
      <c r="E1081" s="70"/>
      <c r="F1081" s="213"/>
    </row>
    <row r="1082" spans="1:6" x14ac:dyDescent="0.25">
      <c r="A1082" s="56" t="str">
        <f t="shared" si="241"/>
        <v xml:space="preserve">Ground water </v>
      </c>
      <c r="B1082" s="49"/>
      <c r="C1082" s="49"/>
      <c r="D1082" s="49"/>
      <c r="E1082" s="50"/>
      <c r="F1082" s="214"/>
    </row>
    <row r="1083" spans="1:6" x14ac:dyDescent="0.25">
      <c r="A1083" s="53" t="str">
        <f t="shared" si="241"/>
        <v>Bhidbhanjan bore well</v>
      </c>
      <c r="B1083" s="48">
        <f>Data!C204*Calculation!$B$6</f>
        <v>0</v>
      </c>
      <c r="C1083" s="48">
        <f>Data!D204*Calculation!$B$6</f>
        <v>1</v>
      </c>
      <c r="D1083" s="48">
        <f>Data!E204*Calculation!$B$6</f>
        <v>0</v>
      </c>
      <c r="E1083" s="48">
        <f>Data!F204*Calculation!$B$6</f>
        <v>0</v>
      </c>
      <c r="F1083" s="52">
        <f>SUM(B1083:E1083)</f>
        <v>1</v>
      </c>
    </row>
    <row r="1084" spans="1:6" x14ac:dyDescent="0.25">
      <c r="A1084" s="53" t="str">
        <f t="shared" si="241"/>
        <v>Hand pumps</v>
      </c>
      <c r="B1084" s="48">
        <f>Data!G204*Calculation!$B$7</f>
        <v>0</v>
      </c>
      <c r="C1084" s="48">
        <f>Data!H204*Calculation!$B$7</f>
        <v>0</v>
      </c>
      <c r="D1084" s="48">
        <f>Data!I204*Calculation!$B$7</f>
        <v>0</v>
      </c>
      <c r="E1084" s="48">
        <f>Data!J204*Calculation!$B$7</f>
        <v>0</v>
      </c>
      <c r="F1084" s="52">
        <f>SUM(B1084:E1084)</f>
        <v>0</v>
      </c>
    </row>
    <row r="1085" spans="1:6" x14ac:dyDescent="0.25">
      <c r="A1085" s="56" t="str">
        <f t="shared" si="241"/>
        <v xml:space="preserve">Surface water </v>
      </c>
      <c r="B1085" s="49"/>
      <c r="C1085" s="49"/>
      <c r="D1085" s="49"/>
      <c r="E1085" s="50"/>
      <c r="F1085" s="52"/>
    </row>
    <row r="1086" spans="1:6" x14ac:dyDescent="0.25">
      <c r="A1086" s="53" t="str">
        <f t="shared" si="241"/>
        <v>Mahi pariyogna</v>
      </c>
      <c r="B1086" s="48">
        <f>Data!K204*Calculation!$B$9</f>
        <v>1</v>
      </c>
      <c r="C1086" s="48">
        <f>Data!L204*Calculation!$B$9</f>
        <v>0</v>
      </c>
      <c r="D1086" s="48">
        <f>Data!M204*Calculation!$B$9</f>
        <v>0</v>
      </c>
      <c r="E1086" s="48">
        <f>Data!N204*Calculation!$B$9</f>
        <v>1</v>
      </c>
      <c r="F1086" s="52">
        <f>SUM(B1086:E1086)</f>
        <v>2</v>
      </c>
    </row>
    <row r="1087" spans="1:6" x14ac:dyDescent="0.25">
      <c r="A1087" s="71" t="str">
        <f t="shared" si="241"/>
        <v>At Water Treatment Plant</v>
      </c>
      <c r="B1087" s="72"/>
      <c r="C1087" s="72"/>
      <c r="D1087" s="72"/>
      <c r="E1087" s="73"/>
      <c r="F1087" s="52"/>
    </row>
    <row r="1088" spans="1:6" x14ac:dyDescent="0.25">
      <c r="A1088" s="53" t="str">
        <f t="shared" si="241"/>
        <v>Outlet of WTP</v>
      </c>
      <c r="B1088" s="48">
        <f>Data!O204*Calculation!$B$11</f>
        <v>0</v>
      </c>
      <c r="C1088" s="48">
        <f>Data!P204*Calculation!$B$11</f>
        <v>0</v>
      </c>
      <c r="D1088" s="48">
        <f>Data!Q204*Calculation!$B$11</f>
        <v>0</v>
      </c>
      <c r="E1088" s="48">
        <f>Data!R204*Calculation!$B$11</f>
        <v>0</v>
      </c>
      <c r="F1088" s="52">
        <f>SUM(B1088:E1088)</f>
        <v>0</v>
      </c>
    </row>
    <row r="1089" spans="1:6" x14ac:dyDescent="0.25">
      <c r="A1089" s="71" t="str">
        <f t="shared" si="241"/>
        <v>At Water Distribution System </v>
      </c>
      <c r="B1089" s="72"/>
      <c r="C1089" s="72"/>
      <c r="D1089" s="72"/>
      <c r="E1089" s="73"/>
      <c r="F1089" s="52"/>
    </row>
    <row r="1090" spans="1:6" ht="45" hidden="1" x14ac:dyDescent="0.25">
      <c r="A1090" s="67" t="str">
        <f t="shared" si="241"/>
        <v>Inlet of main sump/ Ground level Storage Reservoir/Elevated Service Reservoir</v>
      </c>
      <c r="B1090" s="48">
        <f>Data!S204*Calculation!$B$13</f>
        <v>3</v>
      </c>
      <c r="C1090" s="48">
        <f>Data!T204*Calculation!$B$13</f>
        <v>3</v>
      </c>
      <c r="D1090" s="48">
        <f>Data!U204*Calculation!$B$13</f>
        <v>0</v>
      </c>
      <c r="E1090" s="48">
        <f>Data!V204*Calculation!$B$13</f>
        <v>0</v>
      </c>
      <c r="F1090" s="52">
        <f>SUM(B1090:E1090)</f>
        <v>6</v>
      </c>
    </row>
    <row r="1091" spans="1:6" x14ac:dyDescent="0.25">
      <c r="A1091" s="53" t="str">
        <f t="shared" si="241"/>
        <v>Gagadiya 1 ESR</v>
      </c>
      <c r="B1091" s="51">
        <f>B1090/3</f>
        <v>1</v>
      </c>
      <c r="C1091" s="51">
        <f>C1090/3</f>
        <v>1</v>
      </c>
      <c r="D1091" s="51">
        <f>D1090/3</f>
        <v>0</v>
      </c>
      <c r="E1091" s="51">
        <f>E1090/3</f>
        <v>0</v>
      </c>
      <c r="F1091" s="52">
        <f>SUM(B1091:E1091)</f>
        <v>2</v>
      </c>
    </row>
    <row r="1092" spans="1:6" x14ac:dyDescent="0.25">
      <c r="A1092" s="53" t="str">
        <f t="shared" si="241"/>
        <v>Gagadiya 2  ESR</v>
      </c>
      <c r="B1092" s="51">
        <f>B1090/3</f>
        <v>1</v>
      </c>
      <c r="C1092" s="51">
        <f>C1090/3</f>
        <v>1</v>
      </c>
      <c r="D1092" s="51">
        <f>D1090/3</f>
        <v>0</v>
      </c>
      <c r="E1092" s="51">
        <f>E1090/3</f>
        <v>0</v>
      </c>
      <c r="F1092" s="52">
        <f t="shared" ref="F1092:F1093" si="242">SUM(B1092:E1092)</f>
        <v>2</v>
      </c>
    </row>
    <row r="1093" spans="1:6" x14ac:dyDescent="0.25">
      <c r="A1093" s="53" t="str">
        <f t="shared" si="241"/>
        <v>Mangalpara  ESR</v>
      </c>
      <c r="B1093" s="51">
        <f>B1090/3</f>
        <v>1</v>
      </c>
      <c r="C1093" s="51">
        <f>C1090/3</f>
        <v>1</v>
      </c>
      <c r="D1093" s="51">
        <f>D1090/3</f>
        <v>0</v>
      </c>
      <c r="E1093" s="51">
        <f>E1090/3</f>
        <v>0</v>
      </c>
      <c r="F1093" s="52">
        <f t="shared" si="242"/>
        <v>2</v>
      </c>
    </row>
    <row r="1094" spans="1:6" x14ac:dyDescent="0.25">
      <c r="A1094" s="68" t="str">
        <f t="shared" si="241"/>
        <v>At Consumer End</v>
      </c>
      <c r="B1094" s="69"/>
      <c r="C1094" s="69"/>
      <c r="D1094" s="69"/>
      <c r="E1094" s="70"/>
      <c r="F1094" s="52"/>
    </row>
    <row r="1095" spans="1:6" hidden="1" x14ac:dyDescent="0.25">
      <c r="A1095" s="67" t="str">
        <f t="shared" si="241"/>
        <v>Consumer End</v>
      </c>
      <c r="B1095" s="74">
        <f>Data!AA204*Calculation!$B$15*Input!$B$12</f>
        <v>15</v>
      </c>
      <c r="C1095" s="74">
        <f>Data!AB204*Calculation!$B$15*Input!$B$12</f>
        <v>15</v>
      </c>
      <c r="D1095" s="74">
        <f>Data!AC204*Calculation!$B$15*Input!$B$12</f>
        <v>0</v>
      </c>
      <c r="E1095" s="74">
        <f>Data!AD204*Calculation!$B$15*Input!$B$12</f>
        <v>0</v>
      </c>
      <c r="F1095" s="52">
        <f>SUM(B1095:E1095)</f>
        <v>30</v>
      </c>
    </row>
    <row r="1096" spans="1:6" x14ac:dyDescent="0.25">
      <c r="A1096" s="53" t="str">
        <f t="shared" si="241"/>
        <v>Gagadiya 1 water distribution zone</v>
      </c>
      <c r="B1096" s="51">
        <f>B1095/3</f>
        <v>5</v>
      </c>
      <c r="C1096" s="51">
        <f>C1095/3</f>
        <v>5</v>
      </c>
      <c r="D1096" s="51">
        <f>D1095/3</f>
        <v>0</v>
      </c>
      <c r="E1096" s="51">
        <f>E1095/3</f>
        <v>0</v>
      </c>
      <c r="F1096" s="52">
        <f t="shared" ref="F1096:F1098" si="243">SUM(B1096:E1096)</f>
        <v>10</v>
      </c>
    </row>
    <row r="1097" spans="1:6" x14ac:dyDescent="0.25">
      <c r="A1097" s="53" t="str">
        <f t="shared" si="241"/>
        <v>Gagadiya 2 water distribution zone</v>
      </c>
      <c r="B1097" s="51">
        <f>B1095/3</f>
        <v>5</v>
      </c>
      <c r="C1097" s="51">
        <f>C1095/3</f>
        <v>5</v>
      </c>
      <c r="D1097" s="51">
        <f>D1095/3</f>
        <v>0</v>
      </c>
      <c r="E1097" s="51">
        <f>E1095/3</f>
        <v>0</v>
      </c>
      <c r="F1097" s="52">
        <f t="shared" si="243"/>
        <v>10</v>
      </c>
    </row>
    <row r="1098" spans="1:6" x14ac:dyDescent="0.25">
      <c r="A1098" s="53" t="str">
        <f t="shared" si="241"/>
        <v>Mangalpara water distribution zone</v>
      </c>
      <c r="B1098" s="51">
        <f>B1095/3</f>
        <v>5</v>
      </c>
      <c r="C1098" s="51">
        <f>C1095/3</f>
        <v>5</v>
      </c>
      <c r="D1098" s="51">
        <f>D1095/3</f>
        <v>0</v>
      </c>
      <c r="E1098" s="51">
        <f>E1095/3</f>
        <v>0</v>
      </c>
      <c r="F1098" s="52">
        <f t="shared" si="243"/>
        <v>10</v>
      </c>
    </row>
    <row r="1099" spans="1:6" x14ac:dyDescent="0.25">
      <c r="A1099" s="47" t="s">
        <v>50</v>
      </c>
      <c r="B1099" s="54">
        <f>SUM(B1083,B1084,B1086,B1088,B1090,B1095)</f>
        <v>19</v>
      </c>
      <c r="C1099" s="54">
        <f t="shared" ref="C1099:E1099" si="244">SUM(C1083,C1084,C1086,C1088,C1090,C1095)</f>
        <v>19</v>
      </c>
      <c r="D1099" s="54">
        <f t="shared" si="244"/>
        <v>0</v>
      </c>
      <c r="E1099" s="54">
        <f t="shared" si="244"/>
        <v>1</v>
      </c>
      <c r="F1099" s="55">
        <f t="shared" ref="F1099" si="245">SUM(F1083,F1084,F1086,F1088,F1090,F1095)</f>
        <v>39</v>
      </c>
    </row>
    <row r="1101" spans="1:6" ht="15.75" x14ac:dyDescent="0.25">
      <c r="A1101" s="64" t="s">
        <v>52</v>
      </c>
      <c r="B1101" s="65"/>
      <c r="C1101" s="66"/>
      <c r="D1101" s="61"/>
      <c r="E1101" s="62" t="s">
        <v>53</v>
      </c>
      <c r="F1101" s="61">
        <f>Data!A204</f>
        <v>201</v>
      </c>
    </row>
    <row r="1102" spans="1:6" ht="30" customHeight="1" x14ac:dyDescent="0.25">
      <c r="A1102" s="63"/>
      <c r="B1102" s="58" t="s">
        <v>1</v>
      </c>
      <c r="C1102" s="58" t="s">
        <v>2</v>
      </c>
      <c r="D1102" s="58" t="s">
        <v>3</v>
      </c>
      <c r="E1102" s="58" t="s">
        <v>4</v>
      </c>
      <c r="F1102" s="213" t="s">
        <v>51</v>
      </c>
    </row>
    <row r="1103" spans="1:6" x14ac:dyDescent="0.25">
      <c r="A1103" s="68" t="str">
        <f t="shared" ref="A1103:A1120" si="246">A3</f>
        <v>At source</v>
      </c>
      <c r="B1103" s="69"/>
      <c r="C1103" s="69"/>
      <c r="D1103" s="69"/>
      <c r="E1103" s="70"/>
      <c r="F1103" s="213"/>
    </row>
    <row r="1104" spans="1:6" x14ac:dyDescent="0.25">
      <c r="A1104" s="56" t="str">
        <f t="shared" si="246"/>
        <v xml:space="preserve">Ground water </v>
      </c>
      <c r="B1104" s="49"/>
      <c r="C1104" s="49"/>
      <c r="D1104" s="49"/>
      <c r="E1104" s="50"/>
      <c r="F1104" s="214"/>
    </row>
    <row r="1105" spans="1:6" x14ac:dyDescent="0.25">
      <c r="A1105" s="53" t="str">
        <f t="shared" si="246"/>
        <v>Bhidbhanjan bore well</v>
      </c>
      <c r="B1105" s="48">
        <f>Data!C205*Calculation!$B$6</f>
        <v>0</v>
      </c>
      <c r="C1105" s="48">
        <f>Data!D205*Calculation!$B$6</f>
        <v>1</v>
      </c>
      <c r="D1105" s="48">
        <f>Data!E205*Calculation!$B$6</f>
        <v>0</v>
      </c>
      <c r="E1105" s="48">
        <f>Data!F205*Calculation!$B$6</f>
        <v>0</v>
      </c>
      <c r="F1105" s="52">
        <f>SUM(B1105:E1105)</f>
        <v>1</v>
      </c>
    </row>
    <row r="1106" spans="1:6" x14ac:dyDescent="0.25">
      <c r="A1106" s="53" t="str">
        <f t="shared" si="246"/>
        <v>Hand pumps</v>
      </c>
      <c r="B1106" s="48">
        <f>Data!G205*Calculation!$B$7</f>
        <v>0</v>
      </c>
      <c r="C1106" s="48">
        <f>Data!H205*Calculation!$B$7</f>
        <v>0</v>
      </c>
      <c r="D1106" s="48">
        <f>Data!I205*Calculation!$B$7</f>
        <v>0</v>
      </c>
      <c r="E1106" s="48">
        <f>Data!J205*Calculation!$B$7</f>
        <v>0</v>
      </c>
      <c r="F1106" s="52">
        <f>SUM(B1106:E1106)</f>
        <v>0</v>
      </c>
    </row>
    <row r="1107" spans="1:6" x14ac:dyDescent="0.25">
      <c r="A1107" s="56" t="str">
        <f t="shared" si="246"/>
        <v xml:space="preserve">Surface water </v>
      </c>
      <c r="B1107" s="49"/>
      <c r="C1107" s="49"/>
      <c r="D1107" s="49"/>
      <c r="E1107" s="50"/>
      <c r="F1107" s="52"/>
    </row>
    <row r="1108" spans="1:6" x14ac:dyDescent="0.25">
      <c r="A1108" s="53" t="str">
        <f t="shared" si="246"/>
        <v>Mahi pariyogna</v>
      </c>
      <c r="B1108" s="48">
        <f>Data!K205*Calculation!$B$9</f>
        <v>1</v>
      </c>
      <c r="C1108" s="48">
        <f>Data!L205*Calculation!$B$9</f>
        <v>0</v>
      </c>
      <c r="D1108" s="48">
        <f>Data!M205*Calculation!$B$9</f>
        <v>0</v>
      </c>
      <c r="E1108" s="48">
        <f>Data!N205*Calculation!$B$9</f>
        <v>1</v>
      </c>
      <c r="F1108" s="52">
        <f>SUM(B1108:E1108)</f>
        <v>2</v>
      </c>
    </row>
    <row r="1109" spans="1:6" x14ac:dyDescent="0.25">
      <c r="A1109" s="71" t="str">
        <f t="shared" si="246"/>
        <v>At Water Treatment Plant</v>
      </c>
      <c r="B1109" s="72"/>
      <c r="C1109" s="72"/>
      <c r="D1109" s="72"/>
      <c r="E1109" s="73"/>
      <c r="F1109" s="52"/>
    </row>
    <row r="1110" spans="1:6" x14ac:dyDescent="0.25">
      <c r="A1110" s="53" t="str">
        <f t="shared" si="246"/>
        <v>Outlet of WTP</v>
      </c>
      <c r="B1110" s="48">
        <f>Data!O205*Calculation!$B$11</f>
        <v>0</v>
      </c>
      <c r="C1110" s="48">
        <f>Data!P205*Calculation!$B$11</f>
        <v>0</v>
      </c>
      <c r="D1110" s="48">
        <f>Data!Q205*Calculation!$B$11</f>
        <v>0</v>
      </c>
      <c r="E1110" s="48">
        <f>Data!R205*Calculation!$B$11</f>
        <v>0</v>
      </c>
      <c r="F1110" s="52">
        <f>SUM(B1110:E1110)</f>
        <v>0</v>
      </c>
    </row>
    <row r="1111" spans="1:6" x14ac:dyDescent="0.25">
      <c r="A1111" s="71" t="str">
        <f t="shared" si="246"/>
        <v>At Water Distribution System </v>
      </c>
      <c r="B1111" s="72"/>
      <c r="C1111" s="72"/>
      <c r="D1111" s="72"/>
      <c r="E1111" s="73"/>
      <c r="F1111" s="52"/>
    </row>
    <row r="1112" spans="1:6" ht="45" hidden="1" x14ac:dyDescent="0.25">
      <c r="A1112" s="67" t="str">
        <f t="shared" si="246"/>
        <v>Inlet of main sump/ Ground level Storage Reservoir/Elevated Service Reservoir</v>
      </c>
      <c r="B1112" s="48">
        <f>Data!S205*Calculation!$B$13</f>
        <v>3</v>
      </c>
      <c r="C1112" s="48">
        <f>Data!T205*Calculation!$B$13</f>
        <v>3</v>
      </c>
      <c r="D1112" s="48">
        <f>Data!U205*Calculation!$B$13</f>
        <v>0</v>
      </c>
      <c r="E1112" s="48">
        <f>Data!V205*Calculation!$B$13</f>
        <v>0</v>
      </c>
      <c r="F1112" s="52">
        <f>SUM(B1112:E1112)</f>
        <v>6</v>
      </c>
    </row>
    <row r="1113" spans="1:6" x14ac:dyDescent="0.25">
      <c r="A1113" s="53" t="str">
        <f t="shared" si="246"/>
        <v>Gagadiya 1 ESR</v>
      </c>
      <c r="B1113" s="51">
        <f>B1112/3</f>
        <v>1</v>
      </c>
      <c r="C1113" s="51">
        <f>C1112/3</f>
        <v>1</v>
      </c>
      <c r="D1113" s="51">
        <f>D1112/3</f>
        <v>0</v>
      </c>
      <c r="E1113" s="51">
        <f>E1112/3</f>
        <v>0</v>
      </c>
      <c r="F1113" s="52">
        <f>SUM(B1113:E1113)</f>
        <v>2</v>
      </c>
    </row>
    <row r="1114" spans="1:6" x14ac:dyDescent="0.25">
      <c r="A1114" s="53" t="str">
        <f t="shared" si="246"/>
        <v>Gagadiya 2  ESR</v>
      </c>
      <c r="B1114" s="51">
        <f>B1112/3</f>
        <v>1</v>
      </c>
      <c r="C1114" s="51">
        <f>C1112/3</f>
        <v>1</v>
      </c>
      <c r="D1114" s="51">
        <f>D1112/3</f>
        <v>0</v>
      </c>
      <c r="E1114" s="51">
        <f>E1112/3</f>
        <v>0</v>
      </c>
      <c r="F1114" s="52">
        <f t="shared" ref="F1114:F1115" si="247">SUM(B1114:E1114)</f>
        <v>2</v>
      </c>
    </row>
    <row r="1115" spans="1:6" x14ac:dyDescent="0.25">
      <c r="A1115" s="53" t="str">
        <f t="shared" si="246"/>
        <v>Mangalpara  ESR</v>
      </c>
      <c r="B1115" s="51">
        <f>B1112/3</f>
        <v>1</v>
      </c>
      <c r="C1115" s="51">
        <f>C1112/3</f>
        <v>1</v>
      </c>
      <c r="D1115" s="51">
        <f>D1112/3</f>
        <v>0</v>
      </c>
      <c r="E1115" s="51">
        <f>E1112/3</f>
        <v>0</v>
      </c>
      <c r="F1115" s="52">
        <f t="shared" si="247"/>
        <v>2</v>
      </c>
    </row>
    <row r="1116" spans="1:6" x14ac:dyDescent="0.25">
      <c r="A1116" s="68" t="str">
        <f t="shared" si="246"/>
        <v>At Consumer End</v>
      </c>
      <c r="B1116" s="69"/>
      <c r="C1116" s="69"/>
      <c r="D1116" s="69"/>
      <c r="E1116" s="70"/>
      <c r="F1116" s="52"/>
    </row>
    <row r="1117" spans="1:6" hidden="1" x14ac:dyDescent="0.25">
      <c r="A1117" s="67" t="str">
        <f t="shared" si="246"/>
        <v>Consumer End</v>
      </c>
      <c r="B1117" s="74">
        <f>Data!AA205*Calculation!$B$15*Input!$B$12</f>
        <v>15</v>
      </c>
      <c r="C1117" s="74">
        <f>Data!AB205*Calculation!$B$15*Input!$B$12</f>
        <v>15</v>
      </c>
      <c r="D1117" s="74">
        <f>Data!AC205*Calculation!$B$15*Input!$B$12</f>
        <v>0</v>
      </c>
      <c r="E1117" s="74">
        <f>Data!AD205*Calculation!$B$15*Input!$B$12</f>
        <v>0</v>
      </c>
      <c r="F1117" s="52">
        <f>SUM(B1117:E1117)</f>
        <v>30</v>
      </c>
    </row>
    <row r="1118" spans="1:6" x14ac:dyDescent="0.25">
      <c r="A1118" s="53" t="str">
        <f t="shared" si="246"/>
        <v>Gagadiya 1 water distribution zone</v>
      </c>
      <c r="B1118" s="51">
        <f>B1117/3</f>
        <v>5</v>
      </c>
      <c r="C1118" s="51">
        <f>C1117/3</f>
        <v>5</v>
      </c>
      <c r="D1118" s="51">
        <f>D1117/3</f>
        <v>0</v>
      </c>
      <c r="E1118" s="51">
        <f>E1117/3</f>
        <v>0</v>
      </c>
      <c r="F1118" s="52">
        <f t="shared" ref="F1118:F1120" si="248">SUM(B1118:E1118)</f>
        <v>10</v>
      </c>
    </row>
    <row r="1119" spans="1:6" x14ac:dyDescent="0.25">
      <c r="A1119" s="53" t="str">
        <f t="shared" si="246"/>
        <v>Gagadiya 2 water distribution zone</v>
      </c>
      <c r="B1119" s="51">
        <f>B1117/3</f>
        <v>5</v>
      </c>
      <c r="C1119" s="51">
        <f>C1117/3</f>
        <v>5</v>
      </c>
      <c r="D1119" s="51">
        <f>D1117/3</f>
        <v>0</v>
      </c>
      <c r="E1119" s="51">
        <f>E1117/3</f>
        <v>0</v>
      </c>
      <c r="F1119" s="52">
        <f t="shared" si="248"/>
        <v>10</v>
      </c>
    </row>
    <row r="1120" spans="1:6" x14ac:dyDescent="0.25">
      <c r="A1120" s="53" t="str">
        <f t="shared" si="246"/>
        <v>Mangalpara water distribution zone</v>
      </c>
      <c r="B1120" s="51">
        <f>B1117/3</f>
        <v>5</v>
      </c>
      <c r="C1120" s="51">
        <f>C1117/3</f>
        <v>5</v>
      </c>
      <c r="D1120" s="51">
        <f>D1117/3</f>
        <v>0</v>
      </c>
      <c r="E1120" s="51">
        <f>E1117/3</f>
        <v>0</v>
      </c>
      <c r="F1120" s="52">
        <f t="shared" si="248"/>
        <v>10</v>
      </c>
    </row>
    <row r="1121" spans="1:6" x14ac:dyDescent="0.25">
      <c r="A1121" s="47" t="s">
        <v>50</v>
      </c>
      <c r="B1121" s="54">
        <f>SUM(B1105,B1106,B1108,B1110,B1112,B1117)</f>
        <v>19</v>
      </c>
      <c r="C1121" s="54">
        <f t="shared" ref="C1121:E1121" si="249">SUM(C1105,C1106,C1108,C1110,C1112,C1117)</f>
        <v>19</v>
      </c>
      <c r="D1121" s="54">
        <f t="shared" si="249"/>
        <v>0</v>
      </c>
      <c r="E1121" s="54">
        <f t="shared" si="249"/>
        <v>1</v>
      </c>
      <c r="F1121" s="55">
        <f t="shared" ref="F1121" si="250">SUM(F1105,F1106,F1108,F1110,F1112,F1117)</f>
        <v>39</v>
      </c>
    </row>
    <row r="1123" spans="1:6" ht="15.75" x14ac:dyDescent="0.25">
      <c r="A1123" s="64" t="s">
        <v>52</v>
      </c>
      <c r="B1123" s="65"/>
      <c r="C1123" s="66"/>
      <c r="D1123" s="61"/>
      <c r="E1123" s="62" t="s">
        <v>53</v>
      </c>
      <c r="F1123" s="61">
        <f>Data!A205</f>
        <v>202</v>
      </c>
    </row>
    <row r="1124" spans="1:6" ht="30" customHeight="1" x14ac:dyDescent="0.25">
      <c r="A1124" s="63"/>
      <c r="B1124" s="58" t="s">
        <v>1</v>
      </c>
      <c r="C1124" s="58" t="s">
        <v>2</v>
      </c>
      <c r="D1124" s="58" t="s">
        <v>3</v>
      </c>
      <c r="E1124" s="58" t="s">
        <v>4</v>
      </c>
      <c r="F1124" s="213" t="s">
        <v>51</v>
      </c>
    </row>
    <row r="1125" spans="1:6" x14ac:dyDescent="0.25">
      <c r="A1125" s="68" t="str">
        <f t="shared" ref="A1125:A1142" si="251">A3</f>
        <v>At source</v>
      </c>
      <c r="B1125" s="69"/>
      <c r="C1125" s="69"/>
      <c r="D1125" s="69"/>
      <c r="E1125" s="70"/>
      <c r="F1125" s="213"/>
    </row>
    <row r="1126" spans="1:6" x14ac:dyDescent="0.25">
      <c r="A1126" s="56" t="str">
        <f t="shared" si="251"/>
        <v xml:space="preserve">Ground water </v>
      </c>
      <c r="B1126" s="49"/>
      <c r="C1126" s="49"/>
      <c r="D1126" s="49"/>
      <c r="E1126" s="50"/>
      <c r="F1126" s="214"/>
    </row>
    <row r="1127" spans="1:6" x14ac:dyDescent="0.25">
      <c r="A1127" s="53" t="str">
        <f t="shared" si="251"/>
        <v>Bhidbhanjan bore well</v>
      </c>
      <c r="B1127" s="48">
        <f>Data!C206*Calculation!$B$6</f>
        <v>0</v>
      </c>
      <c r="C1127" s="48">
        <f>Data!D206*Calculation!$B$6</f>
        <v>1</v>
      </c>
      <c r="D1127" s="48">
        <f>Data!E206*Calculation!$B$6</f>
        <v>0</v>
      </c>
      <c r="E1127" s="48">
        <f>Data!F206*Calculation!$B$6</f>
        <v>0</v>
      </c>
      <c r="F1127" s="52">
        <f>SUM(B1127:E1127)</f>
        <v>1</v>
      </c>
    </row>
    <row r="1128" spans="1:6" x14ac:dyDescent="0.25">
      <c r="A1128" s="53" t="str">
        <f t="shared" si="251"/>
        <v>Hand pumps</v>
      </c>
      <c r="B1128" s="48">
        <f>Data!G206*Calculation!$B$7</f>
        <v>0</v>
      </c>
      <c r="C1128" s="48">
        <f>Data!H206*Calculation!$B$7</f>
        <v>0</v>
      </c>
      <c r="D1128" s="48">
        <f>Data!I206*Calculation!$B$7</f>
        <v>0</v>
      </c>
      <c r="E1128" s="48">
        <f>Data!J206*Calculation!$B$7</f>
        <v>0</v>
      </c>
      <c r="F1128" s="52">
        <f>SUM(B1128:E1128)</f>
        <v>0</v>
      </c>
    </row>
    <row r="1129" spans="1:6" x14ac:dyDescent="0.25">
      <c r="A1129" s="56" t="str">
        <f t="shared" si="251"/>
        <v xml:space="preserve">Surface water </v>
      </c>
      <c r="B1129" s="49"/>
      <c r="C1129" s="49"/>
      <c r="D1129" s="49"/>
      <c r="E1129" s="50"/>
      <c r="F1129" s="52"/>
    </row>
    <row r="1130" spans="1:6" x14ac:dyDescent="0.25">
      <c r="A1130" s="53" t="str">
        <f t="shared" si="251"/>
        <v>Mahi pariyogna</v>
      </c>
      <c r="B1130" s="48">
        <f>Data!K206*Calculation!$B$9</f>
        <v>1</v>
      </c>
      <c r="C1130" s="48">
        <f>Data!L206*Calculation!$B$9</f>
        <v>0</v>
      </c>
      <c r="D1130" s="48">
        <f>Data!M206*Calculation!$B$9</f>
        <v>0</v>
      </c>
      <c r="E1130" s="48">
        <f>Data!N206*Calculation!$B$9</f>
        <v>1</v>
      </c>
      <c r="F1130" s="52">
        <f>SUM(B1130:E1130)</f>
        <v>2</v>
      </c>
    </row>
    <row r="1131" spans="1:6" x14ac:dyDescent="0.25">
      <c r="A1131" s="71" t="str">
        <f t="shared" si="251"/>
        <v>At Water Treatment Plant</v>
      </c>
      <c r="B1131" s="72"/>
      <c r="C1131" s="72"/>
      <c r="D1131" s="72"/>
      <c r="E1131" s="73"/>
      <c r="F1131" s="52"/>
    </row>
    <row r="1132" spans="1:6" x14ac:dyDescent="0.25">
      <c r="A1132" s="53" t="str">
        <f t="shared" si="251"/>
        <v>Outlet of WTP</v>
      </c>
      <c r="B1132" s="48">
        <f>Data!O206*Calculation!$B$11</f>
        <v>0</v>
      </c>
      <c r="C1132" s="48">
        <f>Data!P206*Calculation!$B$11</f>
        <v>0</v>
      </c>
      <c r="D1132" s="48">
        <f>Data!Q206*Calculation!$B$11</f>
        <v>0</v>
      </c>
      <c r="E1132" s="48">
        <f>Data!R206*Calculation!$B$11</f>
        <v>0</v>
      </c>
      <c r="F1132" s="52">
        <f>SUM(B1132:E1132)</f>
        <v>0</v>
      </c>
    </row>
    <row r="1133" spans="1:6" x14ac:dyDescent="0.25">
      <c r="A1133" s="71" t="str">
        <f t="shared" si="251"/>
        <v>At Water Distribution System </v>
      </c>
      <c r="B1133" s="72"/>
      <c r="C1133" s="72"/>
      <c r="D1133" s="72"/>
      <c r="E1133" s="73"/>
      <c r="F1133" s="52"/>
    </row>
    <row r="1134" spans="1:6" ht="45" hidden="1" x14ac:dyDescent="0.25">
      <c r="A1134" s="67" t="str">
        <f t="shared" si="251"/>
        <v>Inlet of main sump/ Ground level Storage Reservoir/Elevated Service Reservoir</v>
      </c>
      <c r="B1134" s="48">
        <f>Data!S206*Calculation!$B$13</f>
        <v>3</v>
      </c>
      <c r="C1134" s="48">
        <f>Data!T206*Calculation!$B$13</f>
        <v>3</v>
      </c>
      <c r="D1134" s="48">
        <f>Data!U206*Calculation!$B$13</f>
        <v>0</v>
      </c>
      <c r="E1134" s="48">
        <f>Data!V206*Calculation!$B$13</f>
        <v>0</v>
      </c>
      <c r="F1134" s="52">
        <f>SUM(B1134:E1134)</f>
        <v>6</v>
      </c>
    </row>
    <row r="1135" spans="1:6" x14ac:dyDescent="0.25">
      <c r="A1135" s="53" t="str">
        <f t="shared" si="251"/>
        <v>Gagadiya 1 ESR</v>
      </c>
      <c r="B1135" s="51">
        <f>B1134/3</f>
        <v>1</v>
      </c>
      <c r="C1135" s="51">
        <f>C1134/3</f>
        <v>1</v>
      </c>
      <c r="D1135" s="51">
        <f>D1134/3</f>
        <v>0</v>
      </c>
      <c r="E1135" s="51">
        <f>E1134/3</f>
        <v>0</v>
      </c>
      <c r="F1135" s="52">
        <f>SUM(B1135:E1135)</f>
        <v>2</v>
      </c>
    </row>
    <row r="1136" spans="1:6" x14ac:dyDescent="0.25">
      <c r="A1136" s="53" t="str">
        <f t="shared" si="251"/>
        <v>Gagadiya 2  ESR</v>
      </c>
      <c r="B1136" s="51">
        <f>B1134/3</f>
        <v>1</v>
      </c>
      <c r="C1136" s="51">
        <f>C1134/3</f>
        <v>1</v>
      </c>
      <c r="D1136" s="51">
        <f>D1134/3</f>
        <v>0</v>
      </c>
      <c r="E1136" s="51">
        <f>E1134/3</f>
        <v>0</v>
      </c>
      <c r="F1136" s="52">
        <f t="shared" ref="F1136:F1137" si="252">SUM(B1136:E1136)</f>
        <v>2</v>
      </c>
    </row>
    <row r="1137" spans="1:6" x14ac:dyDescent="0.25">
      <c r="A1137" s="53" t="str">
        <f t="shared" si="251"/>
        <v>Mangalpara  ESR</v>
      </c>
      <c r="B1137" s="51">
        <f>B1134/3</f>
        <v>1</v>
      </c>
      <c r="C1137" s="51">
        <f>C1134/3</f>
        <v>1</v>
      </c>
      <c r="D1137" s="51">
        <f>D1134/3</f>
        <v>0</v>
      </c>
      <c r="E1137" s="51">
        <f>E1134/3</f>
        <v>0</v>
      </c>
      <c r="F1137" s="52">
        <f t="shared" si="252"/>
        <v>2</v>
      </c>
    </row>
    <row r="1138" spans="1:6" x14ac:dyDescent="0.25">
      <c r="A1138" s="68" t="str">
        <f t="shared" si="251"/>
        <v>At Consumer End</v>
      </c>
      <c r="B1138" s="69"/>
      <c r="C1138" s="69"/>
      <c r="D1138" s="69"/>
      <c r="E1138" s="70"/>
      <c r="F1138" s="52"/>
    </row>
    <row r="1139" spans="1:6" hidden="1" x14ac:dyDescent="0.25">
      <c r="A1139" s="67" t="str">
        <f t="shared" si="251"/>
        <v>Consumer End</v>
      </c>
      <c r="B1139" s="74">
        <f>Data!AA206*Calculation!$B$15*Input!$B$12</f>
        <v>15</v>
      </c>
      <c r="C1139" s="74">
        <f>Data!AB206*Calculation!$B$15*Input!$B$12</f>
        <v>15</v>
      </c>
      <c r="D1139" s="74">
        <f>Data!AC206*Calculation!$B$15*Input!$B$12</f>
        <v>0</v>
      </c>
      <c r="E1139" s="74">
        <f>Data!AD206*Calculation!$B$15*Input!$B$12</f>
        <v>0</v>
      </c>
      <c r="F1139" s="52">
        <f>SUM(B1139:E1139)</f>
        <v>30</v>
      </c>
    </row>
    <row r="1140" spans="1:6" x14ac:dyDescent="0.25">
      <c r="A1140" s="53" t="str">
        <f t="shared" si="251"/>
        <v>Gagadiya 1 water distribution zone</v>
      </c>
      <c r="B1140" s="51">
        <f>B1139/3</f>
        <v>5</v>
      </c>
      <c r="C1140" s="51">
        <f>C1139/3</f>
        <v>5</v>
      </c>
      <c r="D1140" s="51">
        <f>D1139/3</f>
        <v>0</v>
      </c>
      <c r="E1140" s="51">
        <f>E1139/3</f>
        <v>0</v>
      </c>
      <c r="F1140" s="52">
        <f t="shared" ref="F1140:F1142" si="253">SUM(B1140:E1140)</f>
        <v>10</v>
      </c>
    </row>
    <row r="1141" spans="1:6" x14ac:dyDescent="0.25">
      <c r="A1141" s="53" t="str">
        <f t="shared" si="251"/>
        <v>Gagadiya 2 water distribution zone</v>
      </c>
      <c r="B1141" s="51">
        <f>B1139/3</f>
        <v>5</v>
      </c>
      <c r="C1141" s="51">
        <f>C1139/3</f>
        <v>5</v>
      </c>
      <c r="D1141" s="51">
        <f>D1139/3</f>
        <v>0</v>
      </c>
      <c r="E1141" s="51">
        <f>E1139/3</f>
        <v>0</v>
      </c>
      <c r="F1141" s="52">
        <f t="shared" si="253"/>
        <v>10</v>
      </c>
    </row>
    <row r="1142" spans="1:6" x14ac:dyDescent="0.25">
      <c r="A1142" s="53" t="str">
        <f t="shared" si="251"/>
        <v>Mangalpara water distribution zone</v>
      </c>
      <c r="B1142" s="51">
        <f>B1139/3</f>
        <v>5</v>
      </c>
      <c r="C1142" s="51">
        <f>C1139/3</f>
        <v>5</v>
      </c>
      <c r="D1142" s="51">
        <f>D1139/3</f>
        <v>0</v>
      </c>
      <c r="E1142" s="51">
        <f>E1139/3</f>
        <v>0</v>
      </c>
      <c r="F1142" s="52">
        <f t="shared" si="253"/>
        <v>10</v>
      </c>
    </row>
    <row r="1143" spans="1:6" x14ac:dyDescent="0.25">
      <c r="A1143" s="47" t="s">
        <v>50</v>
      </c>
      <c r="B1143" s="54">
        <f>SUM(B1127,B1128,B1130,B1132,B1134,B1139)</f>
        <v>19</v>
      </c>
      <c r="C1143" s="54">
        <f t="shared" ref="C1143:E1143" si="254">SUM(C1127,C1128,C1130,C1132,C1134,C1139)</f>
        <v>19</v>
      </c>
      <c r="D1143" s="54">
        <f t="shared" si="254"/>
        <v>0</v>
      </c>
      <c r="E1143" s="54">
        <f t="shared" si="254"/>
        <v>1</v>
      </c>
      <c r="F1143" s="55">
        <f t="shared" ref="F1143" si="255">SUM(F1127,F1128,F1130,F1132,F1134,F1139)</f>
        <v>39</v>
      </c>
    </row>
    <row r="1145" spans="1:6" ht="15.75" x14ac:dyDescent="0.25">
      <c r="A1145" s="64" t="s">
        <v>52</v>
      </c>
      <c r="B1145" s="65"/>
      <c r="C1145" s="66"/>
      <c r="D1145" s="61"/>
      <c r="E1145" s="62" t="s">
        <v>53</v>
      </c>
      <c r="F1145" s="61">
        <f>Data!A206</f>
        <v>203</v>
      </c>
    </row>
    <row r="1146" spans="1:6" ht="30" customHeight="1" x14ac:dyDescent="0.25">
      <c r="A1146" s="63"/>
      <c r="B1146" s="58" t="s">
        <v>1</v>
      </c>
      <c r="C1146" s="58" t="s">
        <v>2</v>
      </c>
      <c r="D1146" s="58" t="s">
        <v>3</v>
      </c>
      <c r="E1146" s="58" t="s">
        <v>4</v>
      </c>
      <c r="F1146" s="213" t="s">
        <v>51</v>
      </c>
    </row>
    <row r="1147" spans="1:6" x14ac:dyDescent="0.25">
      <c r="A1147" s="68" t="str">
        <f t="shared" ref="A1147:A1164" si="256">A3</f>
        <v>At source</v>
      </c>
      <c r="B1147" s="69"/>
      <c r="C1147" s="69"/>
      <c r="D1147" s="69"/>
      <c r="E1147" s="70"/>
      <c r="F1147" s="213"/>
    </row>
    <row r="1148" spans="1:6" x14ac:dyDescent="0.25">
      <c r="A1148" s="56" t="str">
        <f t="shared" si="256"/>
        <v xml:space="preserve">Ground water </v>
      </c>
      <c r="B1148" s="49"/>
      <c r="C1148" s="49"/>
      <c r="D1148" s="49"/>
      <c r="E1148" s="50"/>
      <c r="F1148" s="214"/>
    </row>
    <row r="1149" spans="1:6" x14ac:dyDescent="0.25">
      <c r="A1149" s="53" t="str">
        <f t="shared" si="256"/>
        <v>Bhidbhanjan bore well</v>
      </c>
      <c r="B1149" s="48">
        <f>Data!C207*Calculation!$B$6</f>
        <v>0</v>
      </c>
      <c r="C1149" s="48">
        <f>Data!D207*Calculation!$B$6</f>
        <v>1</v>
      </c>
      <c r="D1149" s="48">
        <f>Data!E207*Calculation!$B$6</f>
        <v>0</v>
      </c>
      <c r="E1149" s="48">
        <f>Data!F207*Calculation!$B$6</f>
        <v>0</v>
      </c>
      <c r="F1149" s="52">
        <f>SUM(B1149:E1149)</f>
        <v>1</v>
      </c>
    </row>
    <row r="1150" spans="1:6" x14ac:dyDescent="0.25">
      <c r="A1150" s="53" t="str">
        <f t="shared" si="256"/>
        <v>Hand pumps</v>
      </c>
      <c r="B1150" s="48">
        <f>Data!G207*Calculation!$B$7</f>
        <v>0</v>
      </c>
      <c r="C1150" s="48">
        <f>Data!H207*Calculation!$B$7</f>
        <v>0</v>
      </c>
      <c r="D1150" s="48">
        <f>Data!I207*Calculation!$B$7</f>
        <v>0</v>
      </c>
      <c r="E1150" s="48">
        <f>Data!J207*Calculation!$B$7</f>
        <v>0</v>
      </c>
      <c r="F1150" s="52">
        <f>SUM(B1150:E1150)</f>
        <v>0</v>
      </c>
    </row>
    <row r="1151" spans="1:6" x14ac:dyDescent="0.25">
      <c r="A1151" s="56" t="str">
        <f t="shared" si="256"/>
        <v xml:space="preserve">Surface water </v>
      </c>
      <c r="B1151" s="49"/>
      <c r="C1151" s="49"/>
      <c r="D1151" s="49"/>
      <c r="E1151" s="50"/>
      <c r="F1151" s="52"/>
    </row>
    <row r="1152" spans="1:6" x14ac:dyDescent="0.25">
      <c r="A1152" s="53" t="str">
        <f t="shared" si="256"/>
        <v>Mahi pariyogna</v>
      </c>
      <c r="B1152" s="48">
        <f>Data!K207*Calculation!$B$9</f>
        <v>1</v>
      </c>
      <c r="C1152" s="48">
        <f>Data!L207*Calculation!$B$9</f>
        <v>0</v>
      </c>
      <c r="D1152" s="48">
        <f>Data!M207*Calculation!$B$9</f>
        <v>0</v>
      </c>
      <c r="E1152" s="48">
        <f>Data!N207*Calculation!$B$9</f>
        <v>1</v>
      </c>
      <c r="F1152" s="52">
        <f>SUM(B1152:E1152)</f>
        <v>2</v>
      </c>
    </row>
    <row r="1153" spans="1:6" x14ac:dyDescent="0.25">
      <c r="A1153" s="71" t="str">
        <f t="shared" si="256"/>
        <v>At Water Treatment Plant</v>
      </c>
      <c r="B1153" s="72"/>
      <c r="C1153" s="72"/>
      <c r="D1153" s="72"/>
      <c r="E1153" s="73"/>
      <c r="F1153" s="52"/>
    </row>
    <row r="1154" spans="1:6" x14ac:dyDescent="0.25">
      <c r="A1154" s="53" t="str">
        <f t="shared" si="256"/>
        <v>Outlet of WTP</v>
      </c>
      <c r="B1154" s="48">
        <f>Data!O207*Calculation!$B$11</f>
        <v>0</v>
      </c>
      <c r="C1154" s="48">
        <f>Data!P207*Calculation!$B$11</f>
        <v>0</v>
      </c>
      <c r="D1154" s="48">
        <f>Data!Q207*Calculation!$B$11</f>
        <v>0</v>
      </c>
      <c r="E1154" s="48">
        <f>Data!R207*Calculation!$B$11</f>
        <v>0</v>
      </c>
      <c r="F1154" s="52">
        <f>SUM(B1154:E1154)</f>
        <v>0</v>
      </c>
    </row>
    <row r="1155" spans="1:6" x14ac:dyDescent="0.25">
      <c r="A1155" s="71" t="str">
        <f t="shared" si="256"/>
        <v>At Water Distribution System </v>
      </c>
      <c r="B1155" s="72"/>
      <c r="C1155" s="72"/>
      <c r="D1155" s="72"/>
      <c r="E1155" s="73"/>
      <c r="F1155" s="52"/>
    </row>
    <row r="1156" spans="1:6" ht="45" hidden="1" x14ac:dyDescent="0.25">
      <c r="A1156" s="67" t="str">
        <f t="shared" si="256"/>
        <v>Inlet of main sump/ Ground level Storage Reservoir/Elevated Service Reservoir</v>
      </c>
      <c r="B1156" s="48">
        <f>Data!S207*Calculation!$B$13</f>
        <v>3</v>
      </c>
      <c r="C1156" s="48">
        <f>Data!T207*Calculation!$B$13</f>
        <v>3</v>
      </c>
      <c r="D1156" s="48">
        <f>Data!U207*Calculation!$B$13</f>
        <v>0</v>
      </c>
      <c r="E1156" s="48">
        <f>Data!V207*Calculation!$B$13</f>
        <v>0</v>
      </c>
      <c r="F1156" s="52">
        <f>SUM(B1156:E1156)</f>
        <v>6</v>
      </c>
    </row>
    <row r="1157" spans="1:6" x14ac:dyDescent="0.25">
      <c r="A1157" s="53" t="str">
        <f t="shared" si="256"/>
        <v>Gagadiya 1 ESR</v>
      </c>
      <c r="B1157" s="51">
        <f>B1156/3</f>
        <v>1</v>
      </c>
      <c r="C1157" s="51">
        <f>C1156/3</f>
        <v>1</v>
      </c>
      <c r="D1157" s="51">
        <f>D1156/3</f>
        <v>0</v>
      </c>
      <c r="E1157" s="51">
        <f>E1156/3</f>
        <v>0</v>
      </c>
      <c r="F1157" s="52">
        <f>SUM(B1157:E1157)</f>
        <v>2</v>
      </c>
    </row>
    <row r="1158" spans="1:6" x14ac:dyDescent="0.25">
      <c r="A1158" s="53" t="str">
        <f t="shared" si="256"/>
        <v>Gagadiya 2  ESR</v>
      </c>
      <c r="B1158" s="51">
        <f>B1156/3</f>
        <v>1</v>
      </c>
      <c r="C1158" s="51">
        <f>C1156/3</f>
        <v>1</v>
      </c>
      <c r="D1158" s="51">
        <f>D1156/3</f>
        <v>0</v>
      </c>
      <c r="E1158" s="51">
        <f>E1156/3</f>
        <v>0</v>
      </c>
      <c r="F1158" s="52">
        <f t="shared" ref="F1158:F1159" si="257">SUM(B1158:E1158)</f>
        <v>2</v>
      </c>
    </row>
    <row r="1159" spans="1:6" x14ac:dyDescent="0.25">
      <c r="A1159" s="53" t="str">
        <f t="shared" si="256"/>
        <v>Mangalpara  ESR</v>
      </c>
      <c r="B1159" s="51">
        <f>B1156/3</f>
        <v>1</v>
      </c>
      <c r="C1159" s="51">
        <f>C1156/3</f>
        <v>1</v>
      </c>
      <c r="D1159" s="51">
        <f>D1156/3</f>
        <v>0</v>
      </c>
      <c r="E1159" s="51">
        <f>E1156/3</f>
        <v>0</v>
      </c>
      <c r="F1159" s="52">
        <f t="shared" si="257"/>
        <v>2</v>
      </c>
    </row>
    <row r="1160" spans="1:6" x14ac:dyDescent="0.25">
      <c r="A1160" s="68" t="str">
        <f t="shared" si="256"/>
        <v>At Consumer End</v>
      </c>
      <c r="B1160" s="69"/>
      <c r="C1160" s="69"/>
      <c r="D1160" s="69"/>
      <c r="E1160" s="70"/>
      <c r="F1160" s="52"/>
    </row>
    <row r="1161" spans="1:6" hidden="1" x14ac:dyDescent="0.25">
      <c r="A1161" s="67" t="str">
        <f t="shared" si="256"/>
        <v>Consumer End</v>
      </c>
      <c r="B1161" s="74">
        <f>Data!AA207*Calculation!$B$15*Input!$B$12</f>
        <v>15</v>
      </c>
      <c r="C1161" s="74">
        <f>Data!AB207*Calculation!$B$15*Input!$B$12</f>
        <v>15</v>
      </c>
      <c r="D1161" s="74">
        <f>Data!AC207*Calculation!$B$15*Input!$B$12</f>
        <v>0</v>
      </c>
      <c r="E1161" s="74">
        <f>Data!AD207*Calculation!$B$15*Input!$B$12</f>
        <v>0</v>
      </c>
      <c r="F1161" s="52">
        <f>SUM(B1161:E1161)</f>
        <v>30</v>
      </c>
    </row>
    <row r="1162" spans="1:6" x14ac:dyDescent="0.25">
      <c r="A1162" s="53" t="str">
        <f t="shared" si="256"/>
        <v>Gagadiya 1 water distribution zone</v>
      </c>
      <c r="B1162" s="51">
        <f>B1161/3</f>
        <v>5</v>
      </c>
      <c r="C1162" s="51">
        <f>C1161/3</f>
        <v>5</v>
      </c>
      <c r="D1162" s="51">
        <f>D1161/3</f>
        <v>0</v>
      </c>
      <c r="E1162" s="51">
        <f>E1161/3</f>
        <v>0</v>
      </c>
      <c r="F1162" s="52">
        <f t="shared" ref="F1162:F1164" si="258">SUM(B1162:E1162)</f>
        <v>10</v>
      </c>
    </row>
    <row r="1163" spans="1:6" x14ac:dyDescent="0.25">
      <c r="A1163" s="53" t="str">
        <f t="shared" si="256"/>
        <v>Gagadiya 2 water distribution zone</v>
      </c>
      <c r="B1163" s="51">
        <f>B1161/3</f>
        <v>5</v>
      </c>
      <c r="C1163" s="51">
        <f>C1161/3</f>
        <v>5</v>
      </c>
      <c r="D1163" s="51">
        <f>D1161/3</f>
        <v>0</v>
      </c>
      <c r="E1163" s="51">
        <f>E1161/3</f>
        <v>0</v>
      </c>
      <c r="F1163" s="52">
        <f t="shared" si="258"/>
        <v>10</v>
      </c>
    </row>
    <row r="1164" spans="1:6" x14ac:dyDescent="0.25">
      <c r="A1164" s="53" t="str">
        <f t="shared" si="256"/>
        <v>Mangalpara water distribution zone</v>
      </c>
      <c r="B1164" s="51">
        <f>B1161/3</f>
        <v>5</v>
      </c>
      <c r="C1164" s="51">
        <f>C1161/3</f>
        <v>5</v>
      </c>
      <c r="D1164" s="51">
        <f>D1161/3</f>
        <v>0</v>
      </c>
      <c r="E1164" s="51">
        <f>E1161/3</f>
        <v>0</v>
      </c>
      <c r="F1164" s="52">
        <f t="shared" si="258"/>
        <v>10</v>
      </c>
    </row>
    <row r="1165" spans="1:6" x14ac:dyDescent="0.25">
      <c r="A1165" s="47" t="s">
        <v>50</v>
      </c>
      <c r="B1165" s="54">
        <f>SUM(B1149,B1150,B1152,B1154,B1156,B1161)</f>
        <v>19</v>
      </c>
      <c r="C1165" s="54">
        <f t="shared" ref="C1165:E1165" si="259">SUM(C1149,C1150,C1152,C1154,C1156,C1161)</f>
        <v>19</v>
      </c>
      <c r="D1165" s="54">
        <f t="shared" si="259"/>
        <v>0</v>
      </c>
      <c r="E1165" s="54">
        <f t="shared" si="259"/>
        <v>1</v>
      </c>
      <c r="F1165" s="55">
        <f t="shared" ref="F1165" si="260">SUM(F1149,F1150,F1152,F1154,F1156,F1161)</f>
        <v>39</v>
      </c>
    </row>
    <row r="1167" spans="1:6" ht="15.75" x14ac:dyDescent="0.25">
      <c r="A1167" s="64" t="s">
        <v>52</v>
      </c>
      <c r="B1167" s="65"/>
      <c r="C1167" s="66"/>
      <c r="D1167" s="61"/>
      <c r="E1167" s="62" t="s">
        <v>53</v>
      </c>
      <c r="F1167" s="61">
        <f>Data!A207</f>
        <v>204</v>
      </c>
    </row>
    <row r="1168" spans="1:6" ht="30" customHeight="1" x14ac:dyDescent="0.25">
      <c r="A1168" s="63"/>
      <c r="B1168" s="58" t="s">
        <v>1</v>
      </c>
      <c r="C1168" s="58" t="s">
        <v>2</v>
      </c>
      <c r="D1168" s="58" t="s">
        <v>3</v>
      </c>
      <c r="E1168" s="58" t="s">
        <v>4</v>
      </c>
      <c r="F1168" s="213" t="s">
        <v>51</v>
      </c>
    </row>
    <row r="1169" spans="1:6" x14ac:dyDescent="0.25">
      <c r="A1169" s="68" t="str">
        <f t="shared" ref="A1169:A1186" si="261">A3</f>
        <v>At source</v>
      </c>
      <c r="B1169" s="69"/>
      <c r="C1169" s="69"/>
      <c r="D1169" s="69"/>
      <c r="E1169" s="70"/>
      <c r="F1169" s="213"/>
    </row>
    <row r="1170" spans="1:6" x14ac:dyDescent="0.25">
      <c r="A1170" s="56" t="str">
        <f t="shared" si="261"/>
        <v xml:space="preserve">Ground water </v>
      </c>
      <c r="B1170" s="49"/>
      <c r="C1170" s="49"/>
      <c r="D1170" s="49"/>
      <c r="E1170" s="50"/>
      <c r="F1170" s="214"/>
    </row>
    <row r="1171" spans="1:6" x14ac:dyDescent="0.25">
      <c r="A1171" s="53" t="str">
        <f t="shared" si="261"/>
        <v>Bhidbhanjan bore well</v>
      </c>
      <c r="B1171" s="48">
        <f>Data!C208*Calculation!$B$6</f>
        <v>0</v>
      </c>
      <c r="C1171" s="48">
        <f>Data!D208*Calculation!$B$6</f>
        <v>1</v>
      </c>
      <c r="D1171" s="48">
        <f>Data!E208*Calculation!$B$6</f>
        <v>0</v>
      </c>
      <c r="E1171" s="48">
        <f>Data!F208*Calculation!$B$6</f>
        <v>0</v>
      </c>
      <c r="F1171" s="52">
        <f>SUM(B1171:E1171)</f>
        <v>1</v>
      </c>
    </row>
    <row r="1172" spans="1:6" x14ac:dyDescent="0.25">
      <c r="A1172" s="53" t="str">
        <f t="shared" si="261"/>
        <v>Hand pumps</v>
      </c>
      <c r="B1172" s="48">
        <f>Data!G208*Calculation!$B$7</f>
        <v>0</v>
      </c>
      <c r="C1172" s="48">
        <f>Data!H208*Calculation!$B$7</f>
        <v>0</v>
      </c>
      <c r="D1172" s="48">
        <f>Data!I208*Calculation!$B$7</f>
        <v>0</v>
      </c>
      <c r="E1172" s="48">
        <f>Data!J208*Calculation!$B$7</f>
        <v>0</v>
      </c>
      <c r="F1172" s="52">
        <f>SUM(B1172:E1172)</f>
        <v>0</v>
      </c>
    </row>
    <row r="1173" spans="1:6" x14ac:dyDescent="0.25">
      <c r="A1173" s="56" t="str">
        <f t="shared" si="261"/>
        <v xml:space="preserve">Surface water </v>
      </c>
      <c r="B1173" s="49"/>
      <c r="C1173" s="49"/>
      <c r="D1173" s="49"/>
      <c r="E1173" s="50"/>
      <c r="F1173" s="52"/>
    </row>
    <row r="1174" spans="1:6" x14ac:dyDescent="0.25">
      <c r="A1174" s="53" t="str">
        <f t="shared" si="261"/>
        <v>Mahi pariyogna</v>
      </c>
      <c r="B1174" s="48">
        <f>Data!K208*Calculation!$B$9</f>
        <v>1</v>
      </c>
      <c r="C1174" s="48">
        <f>Data!L208*Calculation!$B$9</f>
        <v>0</v>
      </c>
      <c r="D1174" s="48">
        <f>Data!M208*Calculation!$B$9</f>
        <v>1</v>
      </c>
      <c r="E1174" s="48">
        <f>Data!N208*Calculation!$B$9</f>
        <v>1</v>
      </c>
      <c r="F1174" s="52">
        <f>SUM(B1174:E1174)</f>
        <v>3</v>
      </c>
    </row>
    <row r="1175" spans="1:6" x14ac:dyDescent="0.25">
      <c r="A1175" s="71" t="str">
        <f t="shared" si="261"/>
        <v>At Water Treatment Plant</v>
      </c>
      <c r="B1175" s="72"/>
      <c r="C1175" s="72"/>
      <c r="D1175" s="72"/>
      <c r="E1175" s="73"/>
      <c r="F1175" s="52"/>
    </row>
    <row r="1176" spans="1:6" x14ac:dyDescent="0.25">
      <c r="A1176" s="53" t="str">
        <f t="shared" si="261"/>
        <v>Outlet of WTP</v>
      </c>
      <c r="B1176" s="48">
        <f>Data!O208*Calculation!$B$11</f>
        <v>0</v>
      </c>
      <c r="C1176" s="48">
        <f>Data!P208*Calculation!$B$11</f>
        <v>0</v>
      </c>
      <c r="D1176" s="48">
        <f>Data!Q208*Calculation!$B$11</f>
        <v>0</v>
      </c>
      <c r="E1176" s="48">
        <f>Data!R208*Calculation!$B$11</f>
        <v>0</v>
      </c>
      <c r="F1176" s="52">
        <f>SUM(B1176:E1176)</f>
        <v>0</v>
      </c>
    </row>
    <row r="1177" spans="1:6" x14ac:dyDescent="0.25">
      <c r="A1177" s="71" t="str">
        <f t="shared" si="261"/>
        <v>At Water Distribution System </v>
      </c>
      <c r="B1177" s="72"/>
      <c r="C1177" s="72"/>
      <c r="D1177" s="72"/>
      <c r="E1177" s="73"/>
      <c r="F1177" s="52"/>
    </row>
    <row r="1178" spans="1:6" ht="45" hidden="1" x14ac:dyDescent="0.25">
      <c r="A1178" s="67" t="str">
        <f t="shared" si="261"/>
        <v>Inlet of main sump/ Ground level Storage Reservoir/Elevated Service Reservoir</v>
      </c>
      <c r="B1178" s="48">
        <f>Data!S208*Calculation!$B$13</f>
        <v>3</v>
      </c>
      <c r="C1178" s="48">
        <f>Data!T208*Calculation!$B$13</f>
        <v>3</v>
      </c>
      <c r="D1178" s="48">
        <f>Data!U208*Calculation!$B$13</f>
        <v>3</v>
      </c>
      <c r="E1178" s="48">
        <f>Data!V208*Calculation!$B$13</f>
        <v>0</v>
      </c>
      <c r="F1178" s="52">
        <f>SUM(B1178:E1178)</f>
        <v>9</v>
      </c>
    </row>
    <row r="1179" spans="1:6" x14ac:dyDescent="0.25">
      <c r="A1179" s="53" t="str">
        <f t="shared" si="261"/>
        <v>Gagadiya 1 ESR</v>
      </c>
      <c r="B1179" s="51">
        <f>B1178/3</f>
        <v>1</v>
      </c>
      <c r="C1179" s="51">
        <f>C1178/3</f>
        <v>1</v>
      </c>
      <c r="D1179" s="51">
        <f>D1178/3</f>
        <v>1</v>
      </c>
      <c r="E1179" s="51">
        <f>E1178/3</f>
        <v>0</v>
      </c>
      <c r="F1179" s="52">
        <f>SUM(B1179:E1179)</f>
        <v>3</v>
      </c>
    </row>
    <row r="1180" spans="1:6" x14ac:dyDescent="0.25">
      <c r="A1180" s="53" t="str">
        <f t="shared" si="261"/>
        <v>Gagadiya 2  ESR</v>
      </c>
      <c r="B1180" s="51">
        <f>B1178/3</f>
        <v>1</v>
      </c>
      <c r="C1180" s="51">
        <f>C1178/3</f>
        <v>1</v>
      </c>
      <c r="D1180" s="51">
        <f>D1178/3</f>
        <v>1</v>
      </c>
      <c r="E1180" s="51">
        <f>E1178/3</f>
        <v>0</v>
      </c>
      <c r="F1180" s="52">
        <f t="shared" ref="F1180:F1181" si="262">SUM(B1180:E1180)</f>
        <v>3</v>
      </c>
    </row>
    <row r="1181" spans="1:6" x14ac:dyDescent="0.25">
      <c r="A1181" s="53" t="str">
        <f t="shared" si="261"/>
        <v>Mangalpara  ESR</v>
      </c>
      <c r="B1181" s="51">
        <f>B1178/3</f>
        <v>1</v>
      </c>
      <c r="C1181" s="51">
        <f>C1178/3</f>
        <v>1</v>
      </c>
      <c r="D1181" s="51">
        <f>D1178/3</f>
        <v>1</v>
      </c>
      <c r="E1181" s="51">
        <f>E1178/3</f>
        <v>0</v>
      </c>
      <c r="F1181" s="52">
        <f t="shared" si="262"/>
        <v>3</v>
      </c>
    </row>
    <row r="1182" spans="1:6" x14ac:dyDescent="0.25">
      <c r="A1182" s="68" t="str">
        <f t="shared" si="261"/>
        <v>At Consumer End</v>
      </c>
      <c r="B1182" s="69"/>
      <c r="C1182" s="69"/>
      <c r="D1182" s="69"/>
      <c r="E1182" s="70"/>
      <c r="F1182" s="52"/>
    </row>
    <row r="1183" spans="1:6" hidden="1" x14ac:dyDescent="0.25">
      <c r="A1183" s="67" t="str">
        <f t="shared" si="261"/>
        <v>Consumer End</v>
      </c>
      <c r="B1183" s="74">
        <f>Data!AA208*Calculation!$B$15*Input!$B$12</f>
        <v>15</v>
      </c>
      <c r="C1183" s="74">
        <f>Data!AB208*Calculation!$B$15*Input!$B$12</f>
        <v>15</v>
      </c>
      <c r="D1183" s="74">
        <f>Data!AC208*Calculation!$B$15*Input!$B$12</f>
        <v>0</v>
      </c>
      <c r="E1183" s="74">
        <f>Data!AD208*Calculation!$B$15*Input!$B$12</f>
        <v>0</v>
      </c>
      <c r="F1183" s="52">
        <f>SUM(B1183:E1183)</f>
        <v>30</v>
      </c>
    </row>
    <row r="1184" spans="1:6" x14ac:dyDescent="0.25">
      <c r="A1184" s="53" t="str">
        <f t="shared" si="261"/>
        <v>Gagadiya 1 water distribution zone</v>
      </c>
      <c r="B1184" s="51">
        <f>B1183/3</f>
        <v>5</v>
      </c>
      <c r="C1184" s="51">
        <f>C1183/3</f>
        <v>5</v>
      </c>
      <c r="D1184" s="51">
        <f>D1183/3</f>
        <v>0</v>
      </c>
      <c r="E1184" s="51">
        <f>E1183/3</f>
        <v>0</v>
      </c>
      <c r="F1184" s="52">
        <f t="shared" ref="F1184:F1186" si="263">SUM(B1184:E1184)</f>
        <v>10</v>
      </c>
    </row>
    <row r="1185" spans="1:6" x14ac:dyDescent="0.25">
      <c r="A1185" s="53" t="str">
        <f t="shared" si="261"/>
        <v>Gagadiya 2 water distribution zone</v>
      </c>
      <c r="B1185" s="51">
        <f>B1183/3</f>
        <v>5</v>
      </c>
      <c r="C1185" s="51">
        <f>C1183/3</f>
        <v>5</v>
      </c>
      <c r="D1185" s="51">
        <f>D1183/3</f>
        <v>0</v>
      </c>
      <c r="E1185" s="51">
        <f>E1183/3</f>
        <v>0</v>
      </c>
      <c r="F1185" s="52">
        <f t="shared" si="263"/>
        <v>10</v>
      </c>
    </row>
    <row r="1186" spans="1:6" x14ac:dyDescent="0.25">
      <c r="A1186" s="53" t="str">
        <f t="shared" si="261"/>
        <v>Mangalpara water distribution zone</v>
      </c>
      <c r="B1186" s="51">
        <f>B1183/3</f>
        <v>5</v>
      </c>
      <c r="C1186" s="51">
        <f>C1183/3</f>
        <v>5</v>
      </c>
      <c r="D1186" s="51">
        <f>D1183/3</f>
        <v>0</v>
      </c>
      <c r="E1186" s="51">
        <f>E1183/3</f>
        <v>0</v>
      </c>
      <c r="F1186" s="52">
        <f t="shared" si="263"/>
        <v>10</v>
      </c>
    </row>
    <row r="1187" spans="1:6" x14ac:dyDescent="0.25">
      <c r="A1187" s="47" t="s">
        <v>50</v>
      </c>
      <c r="B1187" s="54">
        <f>SUM(B1171,B1172,B1174,B1176,B1178,B1183)</f>
        <v>19</v>
      </c>
      <c r="C1187" s="54">
        <f t="shared" ref="C1187:E1187" si="264">SUM(C1171,C1172,C1174,C1176,C1178,C1183)</f>
        <v>19</v>
      </c>
      <c r="D1187" s="54">
        <f t="shared" si="264"/>
        <v>4</v>
      </c>
      <c r="E1187" s="54">
        <f t="shared" si="264"/>
        <v>1</v>
      </c>
      <c r="F1187" s="55">
        <f t="shared" ref="F1187" si="265">SUM(F1171,F1172,F1174,F1176,F1178,F1183)</f>
        <v>43</v>
      </c>
    </row>
    <row r="1189" spans="1:6" ht="15.75" x14ac:dyDescent="0.25">
      <c r="A1189" s="64" t="s">
        <v>52</v>
      </c>
      <c r="B1189" s="65"/>
      <c r="C1189" s="66"/>
      <c r="D1189" s="61"/>
      <c r="E1189" s="62" t="s">
        <v>53</v>
      </c>
      <c r="F1189" s="61">
        <f>Data!A208</f>
        <v>205</v>
      </c>
    </row>
    <row r="1190" spans="1:6" ht="30" customHeight="1" x14ac:dyDescent="0.25">
      <c r="A1190" s="63"/>
      <c r="B1190" s="58" t="s">
        <v>1</v>
      </c>
      <c r="C1190" s="58" t="s">
        <v>2</v>
      </c>
      <c r="D1190" s="58" t="s">
        <v>3</v>
      </c>
      <c r="E1190" s="58" t="s">
        <v>4</v>
      </c>
      <c r="F1190" s="213" t="s">
        <v>51</v>
      </c>
    </row>
    <row r="1191" spans="1:6" x14ac:dyDescent="0.25">
      <c r="A1191" s="68" t="str">
        <f t="shared" ref="A1191:A1208" si="266">A3</f>
        <v>At source</v>
      </c>
      <c r="B1191" s="69"/>
      <c r="C1191" s="69"/>
      <c r="D1191" s="69"/>
      <c r="E1191" s="70"/>
      <c r="F1191" s="213"/>
    </row>
    <row r="1192" spans="1:6" x14ac:dyDescent="0.25">
      <c r="A1192" s="56" t="str">
        <f t="shared" si="266"/>
        <v xml:space="preserve">Ground water </v>
      </c>
      <c r="B1192" s="49"/>
      <c r="C1192" s="49"/>
      <c r="D1192" s="49"/>
      <c r="E1192" s="50"/>
      <c r="F1192" s="214"/>
    </row>
    <row r="1193" spans="1:6" x14ac:dyDescent="0.25">
      <c r="A1193" s="53" t="str">
        <f t="shared" si="266"/>
        <v>Bhidbhanjan bore well</v>
      </c>
      <c r="B1193" s="48">
        <f>Data!C209*Calculation!$B$6</f>
        <v>0</v>
      </c>
      <c r="C1193" s="48">
        <f>Data!D209*Calculation!$B$6</f>
        <v>1</v>
      </c>
      <c r="D1193" s="48">
        <f>Data!E209*Calculation!$B$6</f>
        <v>0</v>
      </c>
      <c r="E1193" s="48">
        <f>Data!F209*Calculation!$B$6</f>
        <v>0</v>
      </c>
      <c r="F1193" s="52">
        <f>SUM(B1193:E1193)</f>
        <v>1</v>
      </c>
    </row>
    <row r="1194" spans="1:6" x14ac:dyDescent="0.25">
      <c r="A1194" s="53" t="str">
        <f t="shared" si="266"/>
        <v>Hand pumps</v>
      </c>
      <c r="B1194" s="48">
        <f>Data!G209*Calculation!$B$7</f>
        <v>0</v>
      </c>
      <c r="C1194" s="48">
        <f>Data!H209*Calculation!$B$7</f>
        <v>0</v>
      </c>
      <c r="D1194" s="48">
        <f>Data!I209*Calculation!$B$7</f>
        <v>0</v>
      </c>
      <c r="E1194" s="48">
        <f>Data!J209*Calculation!$B$7</f>
        <v>0</v>
      </c>
      <c r="F1194" s="52">
        <f>SUM(B1194:E1194)</f>
        <v>0</v>
      </c>
    </row>
    <row r="1195" spans="1:6" x14ac:dyDescent="0.25">
      <c r="A1195" s="56" t="str">
        <f t="shared" si="266"/>
        <v xml:space="preserve">Surface water </v>
      </c>
      <c r="B1195" s="49"/>
      <c r="C1195" s="49"/>
      <c r="D1195" s="49"/>
      <c r="E1195" s="50"/>
      <c r="F1195" s="52"/>
    </row>
    <row r="1196" spans="1:6" x14ac:dyDescent="0.25">
      <c r="A1196" s="53" t="str">
        <f t="shared" si="266"/>
        <v>Mahi pariyogna</v>
      </c>
      <c r="B1196" s="48">
        <f>Data!K209*Calculation!$B$9</f>
        <v>1</v>
      </c>
      <c r="C1196" s="48">
        <f>Data!L209*Calculation!$B$9</f>
        <v>0</v>
      </c>
      <c r="D1196" s="48">
        <f>Data!M209*Calculation!$B$9</f>
        <v>0</v>
      </c>
      <c r="E1196" s="48">
        <f>Data!N209*Calculation!$B$9</f>
        <v>1</v>
      </c>
      <c r="F1196" s="52">
        <f>SUM(B1196:E1196)</f>
        <v>2</v>
      </c>
    </row>
    <row r="1197" spans="1:6" x14ac:dyDescent="0.25">
      <c r="A1197" s="71" t="str">
        <f t="shared" si="266"/>
        <v>At Water Treatment Plant</v>
      </c>
      <c r="B1197" s="72"/>
      <c r="C1197" s="72"/>
      <c r="D1197" s="72"/>
      <c r="E1197" s="73"/>
      <c r="F1197" s="52"/>
    </row>
    <row r="1198" spans="1:6" x14ac:dyDescent="0.25">
      <c r="A1198" s="53" t="str">
        <f t="shared" si="266"/>
        <v>Outlet of WTP</v>
      </c>
      <c r="B1198" s="48">
        <f>Data!O209*Calculation!$B$11</f>
        <v>0</v>
      </c>
      <c r="C1198" s="48">
        <f>Data!P209*Calculation!$B$11</f>
        <v>0</v>
      </c>
      <c r="D1198" s="48">
        <f>Data!Q209*Calculation!$B$11</f>
        <v>0</v>
      </c>
      <c r="E1198" s="48">
        <f>Data!R209*Calculation!$B$11</f>
        <v>0</v>
      </c>
      <c r="F1198" s="52">
        <f>SUM(B1198:E1198)</f>
        <v>0</v>
      </c>
    </row>
    <row r="1199" spans="1:6" x14ac:dyDescent="0.25">
      <c r="A1199" s="71" t="str">
        <f t="shared" si="266"/>
        <v>At Water Distribution System </v>
      </c>
      <c r="B1199" s="72"/>
      <c r="C1199" s="72"/>
      <c r="D1199" s="72"/>
      <c r="E1199" s="73"/>
      <c r="F1199" s="52"/>
    </row>
    <row r="1200" spans="1:6" ht="45" hidden="1" x14ac:dyDescent="0.25">
      <c r="A1200" s="67" t="str">
        <f t="shared" si="266"/>
        <v>Inlet of main sump/ Ground level Storage Reservoir/Elevated Service Reservoir</v>
      </c>
      <c r="B1200" s="48">
        <f>Data!S209*Calculation!$B$13</f>
        <v>3</v>
      </c>
      <c r="C1200" s="48">
        <f>Data!T209*Calculation!$B$13</f>
        <v>3</v>
      </c>
      <c r="D1200" s="48">
        <f>Data!U209*Calculation!$B$13</f>
        <v>0</v>
      </c>
      <c r="E1200" s="48">
        <f>Data!V209*Calculation!$B$13</f>
        <v>0</v>
      </c>
      <c r="F1200" s="52">
        <f>SUM(B1200:E1200)</f>
        <v>6</v>
      </c>
    </row>
    <row r="1201" spans="1:6" x14ac:dyDescent="0.25">
      <c r="A1201" s="53" t="str">
        <f t="shared" si="266"/>
        <v>Gagadiya 1 ESR</v>
      </c>
      <c r="B1201" s="51">
        <f>B1200/3</f>
        <v>1</v>
      </c>
      <c r="C1201" s="51">
        <f>C1200/3</f>
        <v>1</v>
      </c>
      <c r="D1201" s="51">
        <f>D1200/3</f>
        <v>0</v>
      </c>
      <c r="E1201" s="51">
        <f>E1200/3</f>
        <v>0</v>
      </c>
      <c r="F1201" s="52">
        <f>SUM(B1201:E1201)</f>
        <v>2</v>
      </c>
    </row>
    <row r="1202" spans="1:6" x14ac:dyDescent="0.25">
      <c r="A1202" s="53" t="str">
        <f t="shared" si="266"/>
        <v>Gagadiya 2  ESR</v>
      </c>
      <c r="B1202" s="51">
        <f>B1200/3</f>
        <v>1</v>
      </c>
      <c r="C1202" s="51">
        <f>C1200/3</f>
        <v>1</v>
      </c>
      <c r="D1202" s="51">
        <f>D1200/3</f>
        <v>0</v>
      </c>
      <c r="E1202" s="51">
        <f>E1200/3</f>
        <v>0</v>
      </c>
      <c r="F1202" s="52">
        <f t="shared" ref="F1202:F1203" si="267">SUM(B1202:E1202)</f>
        <v>2</v>
      </c>
    </row>
    <row r="1203" spans="1:6" x14ac:dyDescent="0.25">
      <c r="A1203" s="53" t="str">
        <f t="shared" si="266"/>
        <v>Mangalpara  ESR</v>
      </c>
      <c r="B1203" s="51">
        <f>B1200/3</f>
        <v>1</v>
      </c>
      <c r="C1203" s="51">
        <f>C1200/3</f>
        <v>1</v>
      </c>
      <c r="D1203" s="51">
        <f>D1200/3</f>
        <v>0</v>
      </c>
      <c r="E1203" s="51">
        <f>E1200/3</f>
        <v>0</v>
      </c>
      <c r="F1203" s="52">
        <f t="shared" si="267"/>
        <v>2</v>
      </c>
    </row>
    <row r="1204" spans="1:6" x14ac:dyDescent="0.25">
      <c r="A1204" s="68" t="str">
        <f t="shared" si="266"/>
        <v>At Consumer End</v>
      </c>
      <c r="B1204" s="69"/>
      <c r="C1204" s="69"/>
      <c r="D1204" s="69"/>
      <c r="E1204" s="70"/>
      <c r="F1204" s="52"/>
    </row>
    <row r="1205" spans="1:6" hidden="1" x14ac:dyDescent="0.25">
      <c r="A1205" s="67" t="str">
        <f t="shared" si="266"/>
        <v>Consumer End</v>
      </c>
      <c r="B1205" s="74">
        <f>Data!AA209*Calculation!$B$15*Input!$B$12</f>
        <v>15</v>
      </c>
      <c r="C1205" s="74">
        <f>Data!AB209*Calculation!$B$15*Input!$B$12</f>
        <v>15</v>
      </c>
      <c r="D1205" s="74">
        <f>Data!AC209*Calculation!$B$15*Input!$B$12</f>
        <v>0</v>
      </c>
      <c r="E1205" s="74">
        <f>Data!AD209*Calculation!$B$15*Input!$B$12</f>
        <v>0</v>
      </c>
      <c r="F1205" s="52">
        <f>SUM(B1205:E1205)</f>
        <v>30</v>
      </c>
    </row>
    <row r="1206" spans="1:6" x14ac:dyDescent="0.25">
      <c r="A1206" s="53" t="str">
        <f t="shared" si="266"/>
        <v>Gagadiya 1 water distribution zone</v>
      </c>
      <c r="B1206" s="51">
        <f>B1205/3</f>
        <v>5</v>
      </c>
      <c r="C1206" s="51">
        <f>C1205/3</f>
        <v>5</v>
      </c>
      <c r="D1206" s="51">
        <f>D1205/3</f>
        <v>0</v>
      </c>
      <c r="E1206" s="51">
        <f>E1205/3</f>
        <v>0</v>
      </c>
      <c r="F1206" s="52">
        <f t="shared" ref="F1206:F1208" si="268">SUM(B1206:E1206)</f>
        <v>10</v>
      </c>
    </row>
    <row r="1207" spans="1:6" x14ac:dyDescent="0.25">
      <c r="A1207" s="53" t="str">
        <f t="shared" si="266"/>
        <v>Gagadiya 2 water distribution zone</v>
      </c>
      <c r="B1207" s="51">
        <f>B1205/3</f>
        <v>5</v>
      </c>
      <c r="C1207" s="51">
        <f>C1205/3</f>
        <v>5</v>
      </c>
      <c r="D1207" s="51">
        <f>D1205/3</f>
        <v>0</v>
      </c>
      <c r="E1207" s="51">
        <f>E1205/3</f>
        <v>0</v>
      </c>
      <c r="F1207" s="52">
        <f t="shared" si="268"/>
        <v>10</v>
      </c>
    </row>
    <row r="1208" spans="1:6" x14ac:dyDescent="0.25">
      <c r="A1208" s="53" t="str">
        <f t="shared" si="266"/>
        <v>Mangalpara water distribution zone</v>
      </c>
      <c r="B1208" s="51">
        <f>B1205/3</f>
        <v>5</v>
      </c>
      <c r="C1208" s="51">
        <f>C1205/3</f>
        <v>5</v>
      </c>
      <c r="D1208" s="51">
        <f>D1205/3</f>
        <v>0</v>
      </c>
      <c r="E1208" s="51">
        <f>E1205/3</f>
        <v>0</v>
      </c>
      <c r="F1208" s="52">
        <f t="shared" si="268"/>
        <v>10</v>
      </c>
    </row>
    <row r="1209" spans="1:6" x14ac:dyDescent="0.25">
      <c r="A1209" s="47" t="s">
        <v>50</v>
      </c>
      <c r="B1209" s="54">
        <f>SUM(B1193,B1194,B1196,B1198,B1200,B1205)</f>
        <v>19</v>
      </c>
      <c r="C1209" s="54">
        <f t="shared" ref="C1209:E1209" si="269">SUM(C1193,C1194,C1196,C1198,C1200,C1205)</f>
        <v>19</v>
      </c>
      <c r="D1209" s="54">
        <f t="shared" si="269"/>
        <v>0</v>
      </c>
      <c r="E1209" s="54">
        <f t="shared" si="269"/>
        <v>1</v>
      </c>
      <c r="F1209" s="55">
        <f t="shared" ref="F1209" si="270">SUM(F1193,F1194,F1196,F1198,F1200,F1205)</f>
        <v>39</v>
      </c>
    </row>
    <row r="1210" spans="1:6" ht="18.75" x14ac:dyDescent="0.25">
      <c r="F1210" s="57"/>
    </row>
    <row r="1211" spans="1:6" ht="15.75" x14ac:dyDescent="0.25">
      <c r="A1211" s="64" t="s">
        <v>52</v>
      </c>
      <c r="B1211" s="65"/>
      <c r="C1211" s="66"/>
      <c r="D1211" s="61"/>
      <c r="E1211" s="62" t="s">
        <v>53</v>
      </c>
      <c r="F1211" s="61">
        <f>Data!A209</f>
        <v>206</v>
      </c>
    </row>
    <row r="1212" spans="1:6" ht="30" customHeight="1" x14ac:dyDescent="0.25">
      <c r="A1212" s="63"/>
      <c r="B1212" s="58" t="s">
        <v>1</v>
      </c>
      <c r="C1212" s="58" t="s">
        <v>2</v>
      </c>
      <c r="D1212" s="58" t="s">
        <v>3</v>
      </c>
      <c r="E1212" s="58" t="s">
        <v>4</v>
      </c>
      <c r="F1212" s="213" t="s">
        <v>51</v>
      </c>
    </row>
    <row r="1213" spans="1:6" x14ac:dyDescent="0.25">
      <c r="A1213" s="68" t="str">
        <f t="shared" ref="A1213:A1230" si="271">A3</f>
        <v>At source</v>
      </c>
      <c r="B1213" s="69"/>
      <c r="C1213" s="69"/>
      <c r="D1213" s="69"/>
      <c r="E1213" s="70"/>
      <c r="F1213" s="213"/>
    </row>
    <row r="1214" spans="1:6" x14ac:dyDescent="0.25">
      <c r="A1214" s="56" t="str">
        <f t="shared" si="271"/>
        <v xml:space="preserve">Ground water </v>
      </c>
      <c r="B1214" s="49"/>
      <c r="C1214" s="49"/>
      <c r="D1214" s="49"/>
      <c r="E1214" s="50"/>
      <c r="F1214" s="214"/>
    </row>
    <row r="1215" spans="1:6" x14ac:dyDescent="0.25">
      <c r="A1215" s="53" t="str">
        <f t="shared" si="271"/>
        <v>Bhidbhanjan bore well</v>
      </c>
      <c r="B1215" s="48">
        <f>Data!C210*Calculation!$B$6</f>
        <v>0</v>
      </c>
      <c r="C1215" s="48">
        <f>Data!D210*Calculation!$B$6</f>
        <v>1</v>
      </c>
      <c r="D1215" s="48">
        <f>Data!E210*Calculation!$B$6</f>
        <v>0</v>
      </c>
      <c r="E1215" s="48">
        <f>Data!F210*Calculation!$B$6</f>
        <v>0</v>
      </c>
      <c r="F1215" s="52">
        <f>SUM(B1215:E1215)</f>
        <v>1</v>
      </c>
    </row>
    <row r="1216" spans="1:6" x14ac:dyDescent="0.25">
      <c r="A1216" s="53" t="str">
        <f t="shared" si="271"/>
        <v>Hand pumps</v>
      </c>
      <c r="B1216" s="48">
        <f>Data!G210*Calculation!$B$7</f>
        <v>0</v>
      </c>
      <c r="C1216" s="48">
        <f>Data!H210*Calculation!$B$7</f>
        <v>0</v>
      </c>
      <c r="D1216" s="48">
        <f>Data!I210*Calculation!$B$7</f>
        <v>0</v>
      </c>
      <c r="E1216" s="48">
        <f>Data!J210*Calculation!$B$7</f>
        <v>0</v>
      </c>
      <c r="F1216" s="52">
        <f>SUM(B1216:E1216)</f>
        <v>0</v>
      </c>
    </row>
    <row r="1217" spans="1:6" x14ac:dyDescent="0.25">
      <c r="A1217" s="56" t="str">
        <f t="shared" si="271"/>
        <v xml:space="preserve">Surface water </v>
      </c>
      <c r="B1217" s="49"/>
      <c r="C1217" s="49"/>
      <c r="D1217" s="49"/>
      <c r="E1217" s="50"/>
      <c r="F1217" s="52"/>
    </row>
    <row r="1218" spans="1:6" x14ac:dyDescent="0.25">
      <c r="A1218" s="53" t="str">
        <f t="shared" si="271"/>
        <v>Mahi pariyogna</v>
      </c>
      <c r="B1218" s="48">
        <f>Data!K210*Calculation!$B$9</f>
        <v>1</v>
      </c>
      <c r="C1218" s="48">
        <f>Data!L210*Calculation!$B$9</f>
        <v>0</v>
      </c>
      <c r="D1218" s="48">
        <f>Data!M210*Calculation!$B$9</f>
        <v>0</v>
      </c>
      <c r="E1218" s="48">
        <f>Data!N210*Calculation!$B$9</f>
        <v>1</v>
      </c>
      <c r="F1218" s="52">
        <f>SUM(B1218:E1218)</f>
        <v>2</v>
      </c>
    </row>
    <row r="1219" spans="1:6" x14ac:dyDescent="0.25">
      <c r="A1219" s="71" t="str">
        <f t="shared" si="271"/>
        <v>At Water Treatment Plant</v>
      </c>
      <c r="B1219" s="72"/>
      <c r="C1219" s="72"/>
      <c r="D1219" s="72"/>
      <c r="E1219" s="73"/>
      <c r="F1219" s="52"/>
    </row>
    <row r="1220" spans="1:6" x14ac:dyDescent="0.25">
      <c r="A1220" s="53" t="str">
        <f t="shared" si="271"/>
        <v>Outlet of WTP</v>
      </c>
      <c r="B1220" s="48">
        <f>Data!O210*Calculation!$B$11</f>
        <v>0</v>
      </c>
      <c r="C1220" s="48">
        <f>Data!P210*Calculation!$B$11</f>
        <v>0</v>
      </c>
      <c r="D1220" s="48">
        <f>Data!Q210*Calculation!$B$11</f>
        <v>0</v>
      </c>
      <c r="E1220" s="48">
        <f>Data!R210*Calculation!$B$11</f>
        <v>0</v>
      </c>
      <c r="F1220" s="52">
        <f>SUM(B1220:E1220)</f>
        <v>0</v>
      </c>
    </row>
    <row r="1221" spans="1:6" x14ac:dyDescent="0.25">
      <c r="A1221" s="71" t="str">
        <f t="shared" si="271"/>
        <v>At Water Distribution System </v>
      </c>
      <c r="B1221" s="72"/>
      <c r="C1221" s="72"/>
      <c r="D1221" s="72"/>
      <c r="E1221" s="73"/>
      <c r="F1221" s="52"/>
    </row>
    <row r="1222" spans="1:6" ht="45" hidden="1" x14ac:dyDescent="0.25">
      <c r="A1222" s="67" t="str">
        <f t="shared" si="271"/>
        <v>Inlet of main sump/ Ground level Storage Reservoir/Elevated Service Reservoir</v>
      </c>
      <c r="B1222" s="48">
        <f>Data!S210*Calculation!$B$13</f>
        <v>3</v>
      </c>
      <c r="C1222" s="48">
        <f>Data!T210*Calculation!$B$13</f>
        <v>3</v>
      </c>
      <c r="D1222" s="48">
        <f>Data!U210*Calculation!$B$13</f>
        <v>0</v>
      </c>
      <c r="E1222" s="48">
        <f>Data!V210*Calculation!$B$13</f>
        <v>0</v>
      </c>
      <c r="F1222" s="52">
        <f>SUM(B1222:E1222)</f>
        <v>6</v>
      </c>
    </row>
    <row r="1223" spans="1:6" x14ac:dyDescent="0.25">
      <c r="A1223" s="53" t="str">
        <f t="shared" si="271"/>
        <v>Gagadiya 1 ESR</v>
      </c>
      <c r="B1223" s="51">
        <f>B1222/3</f>
        <v>1</v>
      </c>
      <c r="C1223" s="51">
        <f>C1222/3</f>
        <v>1</v>
      </c>
      <c r="D1223" s="51">
        <f>D1222/3</f>
        <v>0</v>
      </c>
      <c r="E1223" s="51">
        <f>E1222/3</f>
        <v>0</v>
      </c>
      <c r="F1223" s="52">
        <f>SUM(B1223:E1223)</f>
        <v>2</v>
      </c>
    </row>
    <row r="1224" spans="1:6" x14ac:dyDescent="0.25">
      <c r="A1224" s="53" t="str">
        <f t="shared" si="271"/>
        <v>Gagadiya 2  ESR</v>
      </c>
      <c r="B1224" s="51">
        <f>B1222/3</f>
        <v>1</v>
      </c>
      <c r="C1224" s="51">
        <f>C1222/3</f>
        <v>1</v>
      </c>
      <c r="D1224" s="51">
        <f>D1222/3</f>
        <v>0</v>
      </c>
      <c r="E1224" s="51">
        <f>E1222/3</f>
        <v>0</v>
      </c>
      <c r="F1224" s="52">
        <f t="shared" ref="F1224:F1225" si="272">SUM(B1224:E1224)</f>
        <v>2</v>
      </c>
    </row>
    <row r="1225" spans="1:6" x14ac:dyDescent="0.25">
      <c r="A1225" s="53" t="str">
        <f t="shared" si="271"/>
        <v>Mangalpara  ESR</v>
      </c>
      <c r="B1225" s="51">
        <f>B1222/3</f>
        <v>1</v>
      </c>
      <c r="C1225" s="51">
        <f>C1222/3</f>
        <v>1</v>
      </c>
      <c r="D1225" s="51">
        <f>D1222/3</f>
        <v>0</v>
      </c>
      <c r="E1225" s="51">
        <f>E1222/3</f>
        <v>0</v>
      </c>
      <c r="F1225" s="52">
        <f t="shared" si="272"/>
        <v>2</v>
      </c>
    </row>
    <row r="1226" spans="1:6" x14ac:dyDescent="0.25">
      <c r="A1226" s="68" t="str">
        <f t="shared" si="271"/>
        <v>At Consumer End</v>
      </c>
      <c r="B1226" s="69"/>
      <c r="C1226" s="69"/>
      <c r="D1226" s="69"/>
      <c r="E1226" s="70"/>
      <c r="F1226" s="52"/>
    </row>
    <row r="1227" spans="1:6" hidden="1" x14ac:dyDescent="0.25">
      <c r="A1227" s="67" t="str">
        <f t="shared" si="271"/>
        <v>Consumer End</v>
      </c>
      <c r="B1227" s="74">
        <f>Data!AA210*Calculation!$B$15*Input!$B$12</f>
        <v>15</v>
      </c>
      <c r="C1227" s="74">
        <f>Data!AB210*Calculation!$B$15*Input!$B$12</f>
        <v>15</v>
      </c>
      <c r="D1227" s="74">
        <f>Data!AC210*Calculation!$B$15*Input!$B$12</f>
        <v>0</v>
      </c>
      <c r="E1227" s="74">
        <f>Data!AD210*Calculation!$B$15*Input!$B$12</f>
        <v>0</v>
      </c>
      <c r="F1227" s="52">
        <f>SUM(B1227:E1227)</f>
        <v>30</v>
      </c>
    </row>
    <row r="1228" spans="1:6" x14ac:dyDescent="0.25">
      <c r="A1228" s="53" t="str">
        <f t="shared" si="271"/>
        <v>Gagadiya 1 water distribution zone</v>
      </c>
      <c r="B1228" s="51">
        <f>B1227/3</f>
        <v>5</v>
      </c>
      <c r="C1228" s="51">
        <f>C1227/3</f>
        <v>5</v>
      </c>
      <c r="D1228" s="51">
        <f>D1227/3</f>
        <v>0</v>
      </c>
      <c r="E1228" s="51">
        <f>E1227/3</f>
        <v>0</v>
      </c>
      <c r="F1228" s="52">
        <f t="shared" ref="F1228:F1230" si="273">SUM(B1228:E1228)</f>
        <v>10</v>
      </c>
    </row>
    <row r="1229" spans="1:6" x14ac:dyDescent="0.25">
      <c r="A1229" s="53" t="str">
        <f t="shared" si="271"/>
        <v>Gagadiya 2 water distribution zone</v>
      </c>
      <c r="B1229" s="51">
        <f>B1227/3</f>
        <v>5</v>
      </c>
      <c r="C1229" s="51">
        <f>C1227/3</f>
        <v>5</v>
      </c>
      <c r="D1229" s="51">
        <f>D1227/3</f>
        <v>0</v>
      </c>
      <c r="E1229" s="51">
        <f>E1227/3</f>
        <v>0</v>
      </c>
      <c r="F1229" s="52">
        <f t="shared" si="273"/>
        <v>10</v>
      </c>
    </row>
    <row r="1230" spans="1:6" x14ac:dyDescent="0.25">
      <c r="A1230" s="53" t="str">
        <f t="shared" si="271"/>
        <v>Mangalpara water distribution zone</v>
      </c>
      <c r="B1230" s="51">
        <f>B1227/3</f>
        <v>5</v>
      </c>
      <c r="C1230" s="51">
        <f>C1227/3</f>
        <v>5</v>
      </c>
      <c r="D1230" s="51">
        <f>D1227/3</f>
        <v>0</v>
      </c>
      <c r="E1230" s="51">
        <f>E1227/3</f>
        <v>0</v>
      </c>
      <c r="F1230" s="52">
        <f t="shared" si="273"/>
        <v>10</v>
      </c>
    </row>
    <row r="1231" spans="1:6" x14ac:dyDescent="0.25">
      <c r="A1231" s="47" t="s">
        <v>50</v>
      </c>
      <c r="B1231" s="54">
        <f>SUM(B1215,B1216,B1218,B1220,B1222,B1227)</f>
        <v>19</v>
      </c>
      <c r="C1231" s="54">
        <f t="shared" ref="C1231:E1231" si="274">SUM(C1215,C1216,C1218,C1220,C1222,C1227)</f>
        <v>19</v>
      </c>
      <c r="D1231" s="54">
        <f t="shared" si="274"/>
        <v>0</v>
      </c>
      <c r="E1231" s="54">
        <f t="shared" si="274"/>
        <v>1</v>
      </c>
      <c r="F1231" s="55">
        <f t="shared" ref="F1231" si="275">SUM(F1215,F1216,F1218,F1220,F1222,F1227)</f>
        <v>39</v>
      </c>
    </row>
    <row r="1232" spans="1:6" ht="18.75" x14ac:dyDescent="0.25">
      <c r="F1232" s="57"/>
    </row>
    <row r="1233" spans="1:6" ht="15.75" x14ac:dyDescent="0.25">
      <c r="A1233" s="64" t="s">
        <v>52</v>
      </c>
      <c r="B1233" s="65"/>
      <c r="C1233" s="66"/>
      <c r="D1233" s="61"/>
      <c r="E1233" s="62" t="s">
        <v>53</v>
      </c>
      <c r="F1233" s="61">
        <f>Data!A210</f>
        <v>207</v>
      </c>
    </row>
    <row r="1234" spans="1:6" ht="30" customHeight="1" x14ac:dyDescent="0.25">
      <c r="A1234" s="63"/>
      <c r="B1234" s="58" t="s">
        <v>1</v>
      </c>
      <c r="C1234" s="58" t="s">
        <v>2</v>
      </c>
      <c r="D1234" s="58" t="s">
        <v>3</v>
      </c>
      <c r="E1234" s="58" t="s">
        <v>4</v>
      </c>
      <c r="F1234" s="213" t="s">
        <v>51</v>
      </c>
    </row>
    <row r="1235" spans="1:6" x14ac:dyDescent="0.25">
      <c r="A1235" s="68" t="str">
        <f t="shared" ref="A1235:A1252" si="276">A3</f>
        <v>At source</v>
      </c>
      <c r="B1235" s="69"/>
      <c r="C1235" s="69"/>
      <c r="D1235" s="69"/>
      <c r="E1235" s="70"/>
      <c r="F1235" s="213"/>
    </row>
    <row r="1236" spans="1:6" x14ac:dyDescent="0.25">
      <c r="A1236" s="56" t="str">
        <f t="shared" si="276"/>
        <v xml:space="preserve">Ground water </v>
      </c>
      <c r="B1236" s="49"/>
      <c r="C1236" s="49"/>
      <c r="D1236" s="49"/>
      <c r="E1236" s="50"/>
      <c r="F1236" s="214"/>
    </row>
    <row r="1237" spans="1:6" x14ac:dyDescent="0.25">
      <c r="A1237" s="53" t="str">
        <f t="shared" si="276"/>
        <v>Bhidbhanjan bore well</v>
      </c>
      <c r="B1237" s="48">
        <f>Data!C211*Calculation!$B$6</f>
        <v>0</v>
      </c>
      <c r="C1237" s="48">
        <f>Data!D211*Calculation!$B$6</f>
        <v>1</v>
      </c>
      <c r="D1237" s="48">
        <f>Data!E211*Calculation!$B$6</f>
        <v>0</v>
      </c>
      <c r="E1237" s="48">
        <f>Data!F211*Calculation!$B$6</f>
        <v>0</v>
      </c>
      <c r="F1237" s="52">
        <f>SUM(B1237:E1237)</f>
        <v>1</v>
      </c>
    </row>
    <row r="1238" spans="1:6" x14ac:dyDescent="0.25">
      <c r="A1238" s="53" t="str">
        <f t="shared" si="276"/>
        <v>Hand pumps</v>
      </c>
      <c r="B1238" s="48">
        <f>Data!G211*Calculation!$B$7</f>
        <v>0</v>
      </c>
      <c r="C1238" s="48">
        <f>Data!H211*Calculation!$B$7</f>
        <v>0</v>
      </c>
      <c r="D1238" s="48">
        <f>Data!I211*Calculation!$B$7</f>
        <v>0</v>
      </c>
      <c r="E1238" s="48">
        <f>Data!J211*Calculation!$B$7</f>
        <v>0</v>
      </c>
      <c r="F1238" s="52">
        <f>SUM(B1238:E1238)</f>
        <v>0</v>
      </c>
    </row>
    <row r="1239" spans="1:6" x14ac:dyDescent="0.25">
      <c r="A1239" s="56" t="str">
        <f t="shared" si="276"/>
        <v xml:space="preserve">Surface water </v>
      </c>
      <c r="B1239" s="49"/>
      <c r="C1239" s="49"/>
      <c r="D1239" s="49"/>
      <c r="E1239" s="50"/>
      <c r="F1239" s="52"/>
    </row>
    <row r="1240" spans="1:6" x14ac:dyDescent="0.25">
      <c r="A1240" s="53" t="str">
        <f t="shared" si="276"/>
        <v>Mahi pariyogna</v>
      </c>
      <c r="B1240" s="48">
        <f>Data!K211*Calculation!$B$9</f>
        <v>1</v>
      </c>
      <c r="C1240" s="48">
        <f>Data!L211*Calculation!$B$9</f>
        <v>0</v>
      </c>
      <c r="D1240" s="48">
        <f>Data!M211*Calculation!$B$9</f>
        <v>0</v>
      </c>
      <c r="E1240" s="48">
        <f>Data!N211*Calculation!$B$9</f>
        <v>1</v>
      </c>
      <c r="F1240" s="52">
        <f>SUM(B1240:E1240)</f>
        <v>2</v>
      </c>
    </row>
    <row r="1241" spans="1:6" x14ac:dyDescent="0.25">
      <c r="A1241" s="71" t="str">
        <f t="shared" si="276"/>
        <v>At Water Treatment Plant</v>
      </c>
      <c r="B1241" s="72"/>
      <c r="C1241" s="72"/>
      <c r="D1241" s="72"/>
      <c r="E1241" s="73"/>
      <c r="F1241" s="52"/>
    </row>
    <row r="1242" spans="1:6" x14ac:dyDescent="0.25">
      <c r="A1242" s="53" t="str">
        <f t="shared" si="276"/>
        <v>Outlet of WTP</v>
      </c>
      <c r="B1242" s="48">
        <f>Data!O211*Calculation!$B$11</f>
        <v>0</v>
      </c>
      <c r="C1242" s="48">
        <f>Data!P211*Calculation!$B$11</f>
        <v>0</v>
      </c>
      <c r="D1242" s="48">
        <f>Data!Q211*Calculation!$B$11</f>
        <v>0</v>
      </c>
      <c r="E1242" s="48">
        <f>Data!R211*Calculation!$B$11</f>
        <v>0</v>
      </c>
      <c r="F1242" s="52">
        <f>SUM(B1242:E1242)</f>
        <v>0</v>
      </c>
    </row>
    <row r="1243" spans="1:6" x14ac:dyDescent="0.25">
      <c r="A1243" s="71" t="str">
        <f t="shared" si="276"/>
        <v>At Water Distribution System </v>
      </c>
      <c r="B1243" s="72"/>
      <c r="C1243" s="72"/>
      <c r="D1243" s="72"/>
      <c r="E1243" s="73"/>
      <c r="F1243" s="52"/>
    </row>
    <row r="1244" spans="1:6" ht="45" hidden="1" x14ac:dyDescent="0.25">
      <c r="A1244" s="67" t="str">
        <f t="shared" si="276"/>
        <v>Inlet of main sump/ Ground level Storage Reservoir/Elevated Service Reservoir</v>
      </c>
      <c r="B1244" s="48">
        <f>Data!S211*Calculation!$B$13</f>
        <v>3</v>
      </c>
      <c r="C1244" s="48">
        <f>Data!T211*Calculation!$B$13</f>
        <v>3</v>
      </c>
      <c r="D1244" s="48">
        <f>Data!U211*Calculation!$B$13</f>
        <v>0</v>
      </c>
      <c r="E1244" s="48">
        <f>Data!V211*Calculation!$B$13</f>
        <v>0</v>
      </c>
      <c r="F1244" s="52">
        <f>SUM(B1244:E1244)</f>
        <v>6</v>
      </c>
    </row>
    <row r="1245" spans="1:6" x14ac:dyDescent="0.25">
      <c r="A1245" s="53" t="str">
        <f t="shared" si="276"/>
        <v>Gagadiya 1 ESR</v>
      </c>
      <c r="B1245" s="51">
        <f>B1244/3</f>
        <v>1</v>
      </c>
      <c r="C1245" s="51">
        <f>C1244/3</f>
        <v>1</v>
      </c>
      <c r="D1245" s="51">
        <f>D1244/3</f>
        <v>0</v>
      </c>
      <c r="E1245" s="51">
        <f>E1244/3</f>
        <v>0</v>
      </c>
      <c r="F1245" s="52">
        <f>SUM(B1245:E1245)</f>
        <v>2</v>
      </c>
    </row>
    <row r="1246" spans="1:6" x14ac:dyDescent="0.25">
      <c r="A1246" s="53" t="str">
        <f t="shared" si="276"/>
        <v>Gagadiya 2  ESR</v>
      </c>
      <c r="B1246" s="51">
        <f>B1244/3</f>
        <v>1</v>
      </c>
      <c r="C1246" s="51">
        <f>C1244/3</f>
        <v>1</v>
      </c>
      <c r="D1246" s="51">
        <f>D1244/3</f>
        <v>0</v>
      </c>
      <c r="E1246" s="51">
        <f>E1244/3</f>
        <v>0</v>
      </c>
      <c r="F1246" s="52">
        <f t="shared" ref="F1246:F1247" si="277">SUM(B1246:E1246)</f>
        <v>2</v>
      </c>
    </row>
    <row r="1247" spans="1:6" x14ac:dyDescent="0.25">
      <c r="A1247" s="53" t="str">
        <f t="shared" si="276"/>
        <v>Mangalpara  ESR</v>
      </c>
      <c r="B1247" s="51">
        <f>B1244/3</f>
        <v>1</v>
      </c>
      <c r="C1247" s="51">
        <f>C1244/3</f>
        <v>1</v>
      </c>
      <c r="D1247" s="51">
        <f>D1244/3</f>
        <v>0</v>
      </c>
      <c r="E1247" s="51">
        <f>E1244/3</f>
        <v>0</v>
      </c>
      <c r="F1247" s="52">
        <f t="shared" si="277"/>
        <v>2</v>
      </c>
    </row>
    <row r="1248" spans="1:6" x14ac:dyDescent="0.25">
      <c r="A1248" s="68" t="str">
        <f t="shared" si="276"/>
        <v>At Consumer End</v>
      </c>
      <c r="B1248" s="69"/>
      <c r="C1248" s="69"/>
      <c r="D1248" s="69"/>
      <c r="E1248" s="70"/>
      <c r="F1248" s="52"/>
    </row>
    <row r="1249" spans="1:6" hidden="1" x14ac:dyDescent="0.25">
      <c r="A1249" s="67" t="str">
        <f t="shared" si="276"/>
        <v>Consumer End</v>
      </c>
      <c r="B1249" s="74">
        <f>Data!AA211*Calculation!$B$15*Input!$B$12</f>
        <v>15</v>
      </c>
      <c r="C1249" s="74">
        <f>Data!AB211*Calculation!$B$15*Input!$B$12</f>
        <v>15</v>
      </c>
      <c r="D1249" s="74">
        <f>Data!AC211*Calculation!$B$15*Input!$B$12</f>
        <v>0</v>
      </c>
      <c r="E1249" s="74">
        <f>Data!AD211*Calculation!$B$15*Input!$B$12</f>
        <v>0</v>
      </c>
      <c r="F1249" s="52">
        <f>SUM(B1249:E1249)</f>
        <v>30</v>
      </c>
    </row>
    <row r="1250" spans="1:6" x14ac:dyDescent="0.25">
      <c r="A1250" s="53" t="str">
        <f t="shared" si="276"/>
        <v>Gagadiya 1 water distribution zone</v>
      </c>
      <c r="B1250" s="51">
        <f>B1249/3</f>
        <v>5</v>
      </c>
      <c r="C1250" s="51">
        <f>C1249/3</f>
        <v>5</v>
      </c>
      <c r="D1250" s="51">
        <f>D1249/3</f>
        <v>0</v>
      </c>
      <c r="E1250" s="51">
        <f>E1249/3</f>
        <v>0</v>
      </c>
      <c r="F1250" s="52">
        <f t="shared" ref="F1250:F1252" si="278">SUM(B1250:E1250)</f>
        <v>10</v>
      </c>
    </row>
    <row r="1251" spans="1:6" x14ac:dyDescent="0.25">
      <c r="A1251" s="53" t="str">
        <f t="shared" si="276"/>
        <v>Gagadiya 2 water distribution zone</v>
      </c>
      <c r="B1251" s="51">
        <f>B1249/3</f>
        <v>5</v>
      </c>
      <c r="C1251" s="51">
        <f>C1249/3</f>
        <v>5</v>
      </c>
      <c r="D1251" s="51">
        <f>D1249/3</f>
        <v>0</v>
      </c>
      <c r="E1251" s="51">
        <f>E1249/3</f>
        <v>0</v>
      </c>
      <c r="F1251" s="52">
        <f t="shared" si="278"/>
        <v>10</v>
      </c>
    </row>
    <row r="1252" spans="1:6" x14ac:dyDescent="0.25">
      <c r="A1252" s="53" t="str">
        <f t="shared" si="276"/>
        <v>Mangalpara water distribution zone</v>
      </c>
      <c r="B1252" s="51">
        <f>B1249/3</f>
        <v>5</v>
      </c>
      <c r="C1252" s="51">
        <f>C1249/3</f>
        <v>5</v>
      </c>
      <c r="D1252" s="51">
        <f>D1249/3</f>
        <v>0</v>
      </c>
      <c r="E1252" s="51">
        <f>E1249/3</f>
        <v>0</v>
      </c>
      <c r="F1252" s="52">
        <f t="shared" si="278"/>
        <v>10</v>
      </c>
    </row>
    <row r="1253" spans="1:6" x14ac:dyDescent="0.25">
      <c r="A1253" s="47" t="s">
        <v>50</v>
      </c>
      <c r="B1253" s="54">
        <f>SUM(B1237,B1238,B1240,B1242,B1244,B1249)</f>
        <v>19</v>
      </c>
      <c r="C1253" s="54">
        <f t="shared" ref="C1253:E1253" si="279">SUM(C1237,C1238,C1240,C1242,C1244,C1249)</f>
        <v>19</v>
      </c>
      <c r="D1253" s="54">
        <f t="shared" si="279"/>
        <v>0</v>
      </c>
      <c r="E1253" s="54">
        <f t="shared" si="279"/>
        <v>1</v>
      </c>
      <c r="F1253" s="55">
        <f t="shared" ref="F1253" si="280">SUM(F1237,F1238,F1240,F1242,F1244,F1249)</f>
        <v>39</v>
      </c>
    </row>
    <row r="1254" spans="1:6" ht="18.75" x14ac:dyDescent="0.25">
      <c r="F1254" s="57"/>
    </row>
    <row r="1255" spans="1:6" ht="15.75" x14ac:dyDescent="0.25">
      <c r="A1255" s="64" t="s">
        <v>52</v>
      </c>
      <c r="B1255" s="65"/>
      <c r="C1255" s="66"/>
      <c r="D1255" s="61"/>
      <c r="E1255" s="62" t="s">
        <v>53</v>
      </c>
      <c r="F1255" s="61">
        <f>Data!A211</f>
        <v>208</v>
      </c>
    </row>
    <row r="1256" spans="1:6" ht="30" customHeight="1" x14ac:dyDescent="0.25">
      <c r="A1256" s="63"/>
      <c r="B1256" s="58" t="s">
        <v>1</v>
      </c>
      <c r="C1256" s="58" t="s">
        <v>2</v>
      </c>
      <c r="D1256" s="58" t="s">
        <v>3</v>
      </c>
      <c r="E1256" s="58" t="s">
        <v>4</v>
      </c>
      <c r="F1256" s="213" t="s">
        <v>51</v>
      </c>
    </row>
    <row r="1257" spans="1:6" x14ac:dyDescent="0.25">
      <c r="A1257" s="68" t="str">
        <f t="shared" ref="A1257:A1274" si="281">A3</f>
        <v>At source</v>
      </c>
      <c r="B1257" s="69"/>
      <c r="C1257" s="69"/>
      <c r="D1257" s="69"/>
      <c r="E1257" s="70"/>
      <c r="F1257" s="213"/>
    </row>
    <row r="1258" spans="1:6" x14ac:dyDescent="0.25">
      <c r="A1258" s="56" t="str">
        <f t="shared" si="281"/>
        <v xml:space="preserve">Ground water </v>
      </c>
      <c r="B1258" s="49"/>
      <c r="C1258" s="49"/>
      <c r="D1258" s="49"/>
      <c r="E1258" s="50"/>
      <c r="F1258" s="214"/>
    </row>
    <row r="1259" spans="1:6" x14ac:dyDescent="0.25">
      <c r="A1259" s="53" t="str">
        <f t="shared" si="281"/>
        <v>Bhidbhanjan bore well</v>
      </c>
      <c r="B1259" s="48">
        <f>Data!C212*Calculation!$B$6</f>
        <v>0</v>
      </c>
      <c r="C1259" s="48">
        <f>Data!D212*Calculation!$B$6</f>
        <v>1</v>
      </c>
      <c r="D1259" s="48">
        <f>Data!E212*Calculation!$B$6</f>
        <v>0</v>
      </c>
      <c r="E1259" s="48">
        <f>Data!F212*Calculation!$B$6</f>
        <v>0</v>
      </c>
      <c r="F1259" s="52">
        <f>SUM(B1259:E1259)</f>
        <v>1</v>
      </c>
    </row>
    <row r="1260" spans="1:6" x14ac:dyDescent="0.25">
      <c r="A1260" s="53" t="str">
        <f t="shared" si="281"/>
        <v>Hand pumps</v>
      </c>
      <c r="B1260" s="48">
        <f>Data!G212*Calculation!$B$7</f>
        <v>0</v>
      </c>
      <c r="C1260" s="48">
        <f>Data!H212*Calculation!$B$7</f>
        <v>0</v>
      </c>
      <c r="D1260" s="48">
        <f>Data!I212*Calculation!$B$7</f>
        <v>0</v>
      </c>
      <c r="E1260" s="48">
        <f>Data!J212*Calculation!$B$7</f>
        <v>0</v>
      </c>
      <c r="F1260" s="52">
        <f>SUM(B1260:E1260)</f>
        <v>0</v>
      </c>
    </row>
    <row r="1261" spans="1:6" x14ac:dyDescent="0.25">
      <c r="A1261" s="56" t="str">
        <f t="shared" si="281"/>
        <v xml:space="preserve">Surface water </v>
      </c>
      <c r="B1261" s="49"/>
      <c r="C1261" s="49"/>
      <c r="D1261" s="49"/>
      <c r="E1261" s="50"/>
      <c r="F1261" s="52"/>
    </row>
    <row r="1262" spans="1:6" x14ac:dyDescent="0.25">
      <c r="A1262" s="53" t="str">
        <f t="shared" si="281"/>
        <v>Mahi pariyogna</v>
      </c>
      <c r="B1262" s="48">
        <f>Data!K212*Calculation!$B$9</f>
        <v>1</v>
      </c>
      <c r="C1262" s="48">
        <f>Data!L212*Calculation!$B$9</f>
        <v>0</v>
      </c>
      <c r="D1262" s="48">
        <f>Data!M212*Calculation!$B$9</f>
        <v>0</v>
      </c>
      <c r="E1262" s="48">
        <f>Data!N212*Calculation!$B$9</f>
        <v>1</v>
      </c>
      <c r="F1262" s="52">
        <f>SUM(B1262:E1262)</f>
        <v>2</v>
      </c>
    </row>
    <row r="1263" spans="1:6" x14ac:dyDescent="0.25">
      <c r="A1263" s="71" t="str">
        <f t="shared" si="281"/>
        <v>At Water Treatment Plant</v>
      </c>
      <c r="B1263" s="72"/>
      <c r="C1263" s="72"/>
      <c r="D1263" s="72"/>
      <c r="E1263" s="73"/>
      <c r="F1263" s="52"/>
    </row>
    <row r="1264" spans="1:6" x14ac:dyDescent="0.25">
      <c r="A1264" s="53" t="str">
        <f t="shared" si="281"/>
        <v>Outlet of WTP</v>
      </c>
      <c r="B1264" s="48">
        <f>Data!O212*Calculation!$B$11</f>
        <v>0</v>
      </c>
      <c r="C1264" s="48">
        <f>Data!P212*Calculation!$B$11</f>
        <v>0</v>
      </c>
      <c r="D1264" s="48">
        <f>Data!Q212*Calculation!$B$11</f>
        <v>0</v>
      </c>
      <c r="E1264" s="48">
        <f>Data!R212*Calculation!$B$11</f>
        <v>0</v>
      </c>
      <c r="F1264" s="52">
        <f>SUM(B1264:E1264)</f>
        <v>0</v>
      </c>
    </row>
    <row r="1265" spans="1:6" x14ac:dyDescent="0.25">
      <c r="A1265" s="71" t="str">
        <f t="shared" si="281"/>
        <v>At Water Distribution System </v>
      </c>
      <c r="B1265" s="72"/>
      <c r="C1265" s="72"/>
      <c r="D1265" s="72"/>
      <c r="E1265" s="73"/>
      <c r="F1265" s="52"/>
    </row>
    <row r="1266" spans="1:6" ht="45" hidden="1" x14ac:dyDescent="0.25">
      <c r="A1266" s="67" t="str">
        <f t="shared" si="281"/>
        <v>Inlet of main sump/ Ground level Storage Reservoir/Elevated Service Reservoir</v>
      </c>
      <c r="B1266" s="48">
        <f>Data!S212*Calculation!$B$13</f>
        <v>3</v>
      </c>
      <c r="C1266" s="48">
        <f>Data!T212*Calculation!$B$13</f>
        <v>3</v>
      </c>
      <c r="D1266" s="48">
        <f>Data!U212*Calculation!$B$13</f>
        <v>0</v>
      </c>
      <c r="E1266" s="48">
        <f>Data!V212*Calculation!$B$13</f>
        <v>0</v>
      </c>
      <c r="F1266" s="52">
        <f>SUM(B1266:E1266)</f>
        <v>6</v>
      </c>
    </row>
    <row r="1267" spans="1:6" x14ac:dyDescent="0.25">
      <c r="A1267" s="53" t="str">
        <f t="shared" si="281"/>
        <v>Gagadiya 1 ESR</v>
      </c>
      <c r="B1267" s="51">
        <f>B1266/3</f>
        <v>1</v>
      </c>
      <c r="C1267" s="51">
        <f>C1266/3</f>
        <v>1</v>
      </c>
      <c r="D1267" s="51">
        <f>D1266/3</f>
        <v>0</v>
      </c>
      <c r="E1267" s="51">
        <f>E1266/3</f>
        <v>0</v>
      </c>
      <c r="F1267" s="52">
        <f>SUM(B1267:E1267)</f>
        <v>2</v>
      </c>
    </row>
    <row r="1268" spans="1:6" x14ac:dyDescent="0.25">
      <c r="A1268" s="53" t="str">
        <f t="shared" si="281"/>
        <v>Gagadiya 2  ESR</v>
      </c>
      <c r="B1268" s="51">
        <f>B1266/3</f>
        <v>1</v>
      </c>
      <c r="C1268" s="51">
        <f>C1266/3</f>
        <v>1</v>
      </c>
      <c r="D1268" s="51">
        <f>D1266/3</f>
        <v>0</v>
      </c>
      <c r="E1268" s="51">
        <f>E1266/3</f>
        <v>0</v>
      </c>
      <c r="F1268" s="52">
        <f t="shared" ref="F1268:F1269" si="282">SUM(B1268:E1268)</f>
        <v>2</v>
      </c>
    </row>
    <row r="1269" spans="1:6" x14ac:dyDescent="0.25">
      <c r="A1269" s="53" t="str">
        <f t="shared" si="281"/>
        <v>Mangalpara  ESR</v>
      </c>
      <c r="B1269" s="51">
        <f>B1266/3</f>
        <v>1</v>
      </c>
      <c r="C1269" s="51">
        <f>C1266/3</f>
        <v>1</v>
      </c>
      <c r="D1269" s="51">
        <f>D1266/3</f>
        <v>0</v>
      </c>
      <c r="E1269" s="51">
        <f>E1266/3</f>
        <v>0</v>
      </c>
      <c r="F1269" s="52">
        <f t="shared" si="282"/>
        <v>2</v>
      </c>
    </row>
    <row r="1270" spans="1:6" x14ac:dyDescent="0.25">
      <c r="A1270" s="68" t="str">
        <f t="shared" si="281"/>
        <v>At Consumer End</v>
      </c>
      <c r="B1270" s="69"/>
      <c r="C1270" s="69"/>
      <c r="D1270" s="69"/>
      <c r="E1270" s="70"/>
      <c r="F1270" s="52"/>
    </row>
    <row r="1271" spans="1:6" hidden="1" x14ac:dyDescent="0.25">
      <c r="A1271" s="67" t="str">
        <f t="shared" si="281"/>
        <v>Consumer End</v>
      </c>
      <c r="B1271" s="74">
        <f>Data!AA212*Calculation!$B$15*Input!$B$12</f>
        <v>15</v>
      </c>
      <c r="C1271" s="74">
        <f>Data!AB212*Calculation!$B$15*Input!$B$12</f>
        <v>15</v>
      </c>
      <c r="D1271" s="74">
        <f>Data!AC212*Calculation!$B$15*Input!$B$12</f>
        <v>0</v>
      </c>
      <c r="E1271" s="74">
        <f>Data!AD212*Calculation!$B$15*Input!$B$12</f>
        <v>0</v>
      </c>
      <c r="F1271" s="52">
        <f>SUM(B1271:E1271)</f>
        <v>30</v>
      </c>
    </row>
    <row r="1272" spans="1:6" x14ac:dyDescent="0.25">
      <c r="A1272" s="53" t="str">
        <f t="shared" si="281"/>
        <v>Gagadiya 1 water distribution zone</v>
      </c>
      <c r="B1272" s="51">
        <f>B1271/3</f>
        <v>5</v>
      </c>
      <c r="C1272" s="51">
        <f>C1271/3</f>
        <v>5</v>
      </c>
      <c r="D1272" s="51">
        <f>D1271/3</f>
        <v>0</v>
      </c>
      <c r="E1272" s="51">
        <f>E1271/3</f>
        <v>0</v>
      </c>
      <c r="F1272" s="52">
        <f t="shared" ref="F1272:F1274" si="283">SUM(B1272:E1272)</f>
        <v>10</v>
      </c>
    </row>
    <row r="1273" spans="1:6" x14ac:dyDescent="0.25">
      <c r="A1273" s="53" t="str">
        <f t="shared" si="281"/>
        <v>Gagadiya 2 water distribution zone</v>
      </c>
      <c r="B1273" s="51">
        <f>B1271/3</f>
        <v>5</v>
      </c>
      <c r="C1273" s="51">
        <f>C1271/3</f>
        <v>5</v>
      </c>
      <c r="D1273" s="51">
        <f>D1271/3</f>
        <v>0</v>
      </c>
      <c r="E1273" s="51">
        <f>E1271/3</f>
        <v>0</v>
      </c>
      <c r="F1273" s="52">
        <f t="shared" si="283"/>
        <v>10</v>
      </c>
    </row>
    <row r="1274" spans="1:6" x14ac:dyDescent="0.25">
      <c r="A1274" s="53" t="str">
        <f t="shared" si="281"/>
        <v>Mangalpara water distribution zone</v>
      </c>
      <c r="B1274" s="51">
        <f>B1271/3</f>
        <v>5</v>
      </c>
      <c r="C1274" s="51">
        <f>C1271/3</f>
        <v>5</v>
      </c>
      <c r="D1274" s="51">
        <f>D1271/3</f>
        <v>0</v>
      </c>
      <c r="E1274" s="51">
        <f>E1271/3</f>
        <v>0</v>
      </c>
      <c r="F1274" s="52">
        <f t="shared" si="283"/>
        <v>10</v>
      </c>
    </row>
    <row r="1275" spans="1:6" x14ac:dyDescent="0.25">
      <c r="A1275" s="47" t="s">
        <v>50</v>
      </c>
      <c r="B1275" s="54">
        <f>SUM(B1259,B1260,B1262,B1264,B1266,B1271)</f>
        <v>19</v>
      </c>
      <c r="C1275" s="54">
        <f t="shared" ref="C1275:E1275" si="284">SUM(C1259,C1260,C1262,C1264,C1266,C1271)</f>
        <v>19</v>
      </c>
      <c r="D1275" s="54">
        <f t="shared" si="284"/>
        <v>0</v>
      </c>
      <c r="E1275" s="54">
        <f t="shared" si="284"/>
        <v>1</v>
      </c>
      <c r="F1275" s="55">
        <f t="shared" ref="F1275" si="285">SUM(F1259,F1260,F1262,F1264,F1266,F1271)</f>
        <v>39</v>
      </c>
    </row>
    <row r="1276" spans="1:6" ht="18.75" x14ac:dyDescent="0.25">
      <c r="F1276" s="57"/>
    </row>
    <row r="1277" spans="1:6" ht="15.75" x14ac:dyDescent="0.25">
      <c r="A1277" s="64" t="s">
        <v>52</v>
      </c>
      <c r="B1277" s="65"/>
      <c r="C1277" s="66"/>
      <c r="D1277" s="61"/>
      <c r="E1277" s="62" t="s">
        <v>53</v>
      </c>
      <c r="F1277" s="61">
        <f>Data!A212</f>
        <v>209</v>
      </c>
    </row>
    <row r="1278" spans="1:6" ht="30" customHeight="1" x14ac:dyDescent="0.25">
      <c r="A1278" s="63"/>
      <c r="B1278" s="58" t="s">
        <v>1</v>
      </c>
      <c r="C1278" s="58" t="s">
        <v>2</v>
      </c>
      <c r="D1278" s="58" t="s">
        <v>3</v>
      </c>
      <c r="E1278" s="58" t="s">
        <v>4</v>
      </c>
      <c r="F1278" s="213" t="s">
        <v>51</v>
      </c>
    </row>
    <row r="1279" spans="1:6" x14ac:dyDescent="0.25">
      <c r="A1279" s="68" t="str">
        <f t="shared" ref="A1279:A1296" si="286">A3</f>
        <v>At source</v>
      </c>
      <c r="B1279" s="69"/>
      <c r="C1279" s="69"/>
      <c r="D1279" s="69"/>
      <c r="E1279" s="70"/>
      <c r="F1279" s="213"/>
    </row>
    <row r="1280" spans="1:6" x14ac:dyDescent="0.25">
      <c r="A1280" s="56" t="str">
        <f t="shared" si="286"/>
        <v xml:space="preserve">Ground water </v>
      </c>
      <c r="B1280" s="49"/>
      <c r="C1280" s="49"/>
      <c r="D1280" s="49"/>
      <c r="E1280" s="50"/>
      <c r="F1280" s="214"/>
    </row>
    <row r="1281" spans="1:6" x14ac:dyDescent="0.25">
      <c r="A1281" s="53" t="str">
        <f t="shared" si="286"/>
        <v>Bhidbhanjan bore well</v>
      </c>
      <c r="B1281" s="48">
        <f>Data!C213*Calculation!$B$6</f>
        <v>0</v>
      </c>
      <c r="C1281" s="48">
        <f>Data!D213*Calculation!$B$6</f>
        <v>1</v>
      </c>
      <c r="D1281" s="48">
        <f>Data!E213*Calculation!$B$6</f>
        <v>0</v>
      </c>
      <c r="E1281" s="48">
        <f>Data!F213*Calculation!$B$6</f>
        <v>0</v>
      </c>
      <c r="F1281" s="52">
        <f>SUM(B1281:E1281)</f>
        <v>1</v>
      </c>
    </row>
    <row r="1282" spans="1:6" x14ac:dyDescent="0.25">
      <c r="A1282" s="53" t="str">
        <f t="shared" si="286"/>
        <v>Hand pumps</v>
      </c>
      <c r="B1282" s="48">
        <f>Data!G213*Calculation!$B$7</f>
        <v>0</v>
      </c>
      <c r="C1282" s="48">
        <f>Data!H213*Calculation!$B$7</f>
        <v>0</v>
      </c>
      <c r="D1282" s="48">
        <f>Data!I213*Calculation!$B$7</f>
        <v>0</v>
      </c>
      <c r="E1282" s="48">
        <f>Data!J213*Calculation!$B$7</f>
        <v>0</v>
      </c>
      <c r="F1282" s="52">
        <f>SUM(B1282:E1282)</f>
        <v>0</v>
      </c>
    </row>
    <row r="1283" spans="1:6" x14ac:dyDescent="0.25">
      <c r="A1283" s="56" t="str">
        <f t="shared" si="286"/>
        <v xml:space="preserve">Surface water </v>
      </c>
      <c r="B1283" s="49"/>
      <c r="C1283" s="49"/>
      <c r="D1283" s="49"/>
      <c r="E1283" s="50"/>
      <c r="F1283" s="52"/>
    </row>
    <row r="1284" spans="1:6" x14ac:dyDescent="0.25">
      <c r="A1284" s="53" t="str">
        <f t="shared" si="286"/>
        <v>Mahi pariyogna</v>
      </c>
      <c r="B1284" s="48">
        <f>Data!K213*Calculation!$B$9</f>
        <v>1</v>
      </c>
      <c r="C1284" s="48">
        <f>Data!L213*Calculation!$B$9</f>
        <v>0</v>
      </c>
      <c r="D1284" s="48">
        <f>Data!M213*Calculation!$B$9</f>
        <v>0</v>
      </c>
      <c r="E1284" s="48">
        <f>Data!N213*Calculation!$B$9</f>
        <v>1</v>
      </c>
      <c r="F1284" s="52">
        <f>SUM(B1284:E1284)</f>
        <v>2</v>
      </c>
    </row>
    <row r="1285" spans="1:6" x14ac:dyDescent="0.25">
      <c r="A1285" s="71" t="str">
        <f t="shared" si="286"/>
        <v>At Water Treatment Plant</v>
      </c>
      <c r="B1285" s="72"/>
      <c r="C1285" s="72"/>
      <c r="D1285" s="72"/>
      <c r="E1285" s="73"/>
      <c r="F1285" s="52"/>
    </row>
    <row r="1286" spans="1:6" x14ac:dyDescent="0.25">
      <c r="A1286" s="53" t="str">
        <f t="shared" si="286"/>
        <v>Outlet of WTP</v>
      </c>
      <c r="B1286" s="48">
        <f>Data!O213*Calculation!$B$11</f>
        <v>0</v>
      </c>
      <c r="C1286" s="48">
        <f>Data!P213*Calculation!$B$11</f>
        <v>0</v>
      </c>
      <c r="D1286" s="48">
        <f>Data!Q213*Calculation!$B$11</f>
        <v>0</v>
      </c>
      <c r="E1286" s="48">
        <f>Data!R213*Calculation!$B$11</f>
        <v>0</v>
      </c>
      <c r="F1286" s="52">
        <f>SUM(B1286:E1286)</f>
        <v>0</v>
      </c>
    </row>
    <row r="1287" spans="1:6" x14ac:dyDescent="0.25">
      <c r="A1287" s="71" t="str">
        <f t="shared" si="286"/>
        <v>At Water Distribution System </v>
      </c>
      <c r="B1287" s="72"/>
      <c r="C1287" s="72"/>
      <c r="D1287" s="72"/>
      <c r="E1287" s="73"/>
      <c r="F1287" s="52"/>
    </row>
    <row r="1288" spans="1:6" ht="45" hidden="1" x14ac:dyDescent="0.25">
      <c r="A1288" s="67" t="str">
        <f t="shared" si="286"/>
        <v>Inlet of main sump/ Ground level Storage Reservoir/Elevated Service Reservoir</v>
      </c>
      <c r="B1288" s="48">
        <f>Data!S213*Calculation!$B$13</f>
        <v>3</v>
      </c>
      <c r="C1288" s="48">
        <f>Data!T213*Calculation!$B$13</f>
        <v>3</v>
      </c>
      <c r="D1288" s="48">
        <f>Data!U213*Calculation!$B$13</f>
        <v>0</v>
      </c>
      <c r="E1288" s="48">
        <f>Data!V213*Calculation!$B$13</f>
        <v>0</v>
      </c>
      <c r="F1288" s="52">
        <f>SUM(B1288:E1288)</f>
        <v>6</v>
      </c>
    </row>
    <row r="1289" spans="1:6" x14ac:dyDescent="0.25">
      <c r="A1289" s="53" t="str">
        <f t="shared" si="286"/>
        <v>Gagadiya 1 ESR</v>
      </c>
      <c r="B1289" s="51">
        <f>B1288/3</f>
        <v>1</v>
      </c>
      <c r="C1289" s="51">
        <f>C1288/3</f>
        <v>1</v>
      </c>
      <c r="D1289" s="51">
        <f>D1288/3</f>
        <v>0</v>
      </c>
      <c r="E1289" s="51">
        <f>E1288/3</f>
        <v>0</v>
      </c>
      <c r="F1289" s="52">
        <f>SUM(B1289:E1289)</f>
        <v>2</v>
      </c>
    </row>
    <row r="1290" spans="1:6" x14ac:dyDescent="0.25">
      <c r="A1290" s="53" t="str">
        <f t="shared" si="286"/>
        <v>Gagadiya 2  ESR</v>
      </c>
      <c r="B1290" s="51">
        <f>B1288/3</f>
        <v>1</v>
      </c>
      <c r="C1290" s="51">
        <f>C1288/3</f>
        <v>1</v>
      </c>
      <c r="D1290" s="51">
        <f>D1288/3</f>
        <v>0</v>
      </c>
      <c r="E1290" s="51">
        <f>E1288/3</f>
        <v>0</v>
      </c>
      <c r="F1290" s="52">
        <f t="shared" ref="F1290:F1291" si="287">SUM(B1290:E1290)</f>
        <v>2</v>
      </c>
    </row>
    <row r="1291" spans="1:6" x14ac:dyDescent="0.25">
      <c r="A1291" s="53" t="str">
        <f t="shared" si="286"/>
        <v>Mangalpara  ESR</v>
      </c>
      <c r="B1291" s="51">
        <f>B1288/3</f>
        <v>1</v>
      </c>
      <c r="C1291" s="51">
        <f>C1288/3</f>
        <v>1</v>
      </c>
      <c r="D1291" s="51">
        <f>D1288/3</f>
        <v>0</v>
      </c>
      <c r="E1291" s="51">
        <f>E1288/3</f>
        <v>0</v>
      </c>
      <c r="F1291" s="52">
        <f t="shared" si="287"/>
        <v>2</v>
      </c>
    </row>
    <row r="1292" spans="1:6" x14ac:dyDescent="0.25">
      <c r="A1292" s="68" t="str">
        <f t="shared" si="286"/>
        <v>At Consumer End</v>
      </c>
      <c r="B1292" s="69"/>
      <c r="C1292" s="69"/>
      <c r="D1292" s="69"/>
      <c r="E1292" s="70"/>
      <c r="F1292" s="52"/>
    </row>
    <row r="1293" spans="1:6" hidden="1" x14ac:dyDescent="0.25">
      <c r="A1293" s="67" t="str">
        <f t="shared" si="286"/>
        <v>Consumer End</v>
      </c>
      <c r="B1293" s="74">
        <f>Data!AA213*Calculation!$B$15*Input!$B$12</f>
        <v>15</v>
      </c>
      <c r="C1293" s="74">
        <f>Data!AB213*Calculation!$B$15*Input!$B$12</f>
        <v>15</v>
      </c>
      <c r="D1293" s="74">
        <f>Data!AC213*Calculation!$B$15*Input!$B$12</f>
        <v>0</v>
      </c>
      <c r="E1293" s="74">
        <f>Data!AD213*Calculation!$B$15*Input!$B$12</f>
        <v>0</v>
      </c>
      <c r="F1293" s="52">
        <f>SUM(B1293:E1293)</f>
        <v>30</v>
      </c>
    </row>
    <row r="1294" spans="1:6" x14ac:dyDescent="0.25">
      <c r="A1294" s="53" t="str">
        <f t="shared" si="286"/>
        <v>Gagadiya 1 water distribution zone</v>
      </c>
      <c r="B1294" s="51">
        <f>B1293/3</f>
        <v>5</v>
      </c>
      <c r="C1294" s="51">
        <f>C1293/3</f>
        <v>5</v>
      </c>
      <c r="D1294" s="51">
        <f>D1293/3</f>
        <v>0</v>
      </c>
      <c r="E1294" s="51">
        <f>E1293/3</f>
        <v>0</v>
      </c>
      <c r="F1294" s="52">
        <f t="shared" ref="F1294:F1296" si="288">SUM(B1294:E1294)</f>
        <v>10</v>
      </c>
    </row>
    <row r="1295" spans="1:6" x14ac:dyDescent="0.25">
      <c r="A1295" s="53" t="str">
        <f t="shared" si="286"/>
        <v>Gagadiya 2 water distribution zone</v>
      </c>
      <c r="B1295" s="51">
        <f>B1293/3</f>
        <v>5</v>
      </c>
      <c r="C1295" s="51">
        <f>C1293/3</f>
        <v>5</v>
      </c>
      <c r="D1295" s="51">
        <f>D1293/3</f>
        <v>0</v>
      </c>
      <c r="E1295" s="51">
        <f>E1293/3</f>
        <v>0</v>
      </c>
      <c r="F1295" s="52">
        <f t="shared" si="288"/>
        <v>10</v>
      </c>
    </row>
    <row r="1296" spans="1:6" x14ac:dyDescent="0.25">
      <c r="A1296" s="53" t="str">
        <f t="shared" si="286"/>
        <v>Mangalpara water distribution zone</v>
      </c>
      <c r="B1296" s="51">
        <f>B1293/3</f>
        <v>5</v>
      </c>
      <c r="C1296" s="51">
        <f>C1293/3</f>
        <v>5</v>
      </c>
      <c r="D1296" s="51">
        <f>D1293/3</f>
        <v>0</v>
      </c>
      <c r="E1296" s="51">
        <f>E1293/3</f>
        <v>0</v>
      </c>
      <c r="F1296" s="52">
        <f t="shared" si="288"/>
        <v>10</v>
      </c>
    </row>
    <row r="1297" spans="1:6" x14ac:dyDescent="0.25">
      <c r="A1297" s="47" t="s">
        <v>50</v>
      </c>
      <c r="B1297" s="54">
        <f>SUM(B1281,B1282,B1284,B1286,B1288,B1293)</f>
        <v>19</v>
      </c>
      <c r="C1297" s="54">
        <f t="shared" ref="C1297:E1297" si="289">SUM(C1281,C1282,C1284,C1286,C1288,C1293)</f>
        <v>19</v>
      </c>
      <c r="D1297" s="54">
        <f t="shared" si="289"/>
        <v>0</v>
      </c>
      <c r="E1297" s="54">
        <f t="shared" si="289"/>
        <v>1</v>
      </c>
      <c r="F1297" s="55">
        <f t="shared" ref="F1297" si="290">SUM(F1281,F1282,F1284,F1286,F1288,F1293)</f>
        <v>39</v>
      </c>
    </row>
    <row r="1298" spans="1:6" ht="18.75" x14ac:dyDescent="0.25">
      <c r="F1298" s="57"/>
    </row>
    <row r="1299" spans="1:6" ht="15.75" x14ac:dyDescent="0.25">
      <c r="A1299" s="64" t="s">
        <v>52</v>
      </c>
      <c r="B1299" s="65"/>
      <c r="C1299" s="66"/>
      <c r="D1299" s="61"/>
      <c r="E1299" s="62" t="s">
        <v>53</v>
      </c>
      <c r="F1299" s="61">
        <f>Data!A213</f>
        <v>210</v>
      </c>
    </row>
    <row r="1300" spans="1:6" ht="30" customHeight="1" x14ac:dyDescent="0.25">
      <c r="A1300" s="63"/>
      <c r="B1300" s="58" t="s">
        <v>1</v>
      </c>
      <c r="C1300" s="58" t="s">
        <v>2</v>
      </c>
      <c r="D1300" s="58" t="s">
        <v>3</v>
      </c>
      <c r="E1300" s="58" t="s">
        <v>4</v>
      </c>
      <c r="F1300" s="213" t="s">
        <v>51</v>
      </c>
    </row>
    <row r="1301" spans="1:6" x14ac:dyDescent="0.25">
      <c r="A1301" s="68" t="str">
        <f t="shared" ref="A1301:A1314" si="291">A3</f>
        <v>At source</v>
      </c>
      <c r="B1301" s="69"/>
      <c r="C1301" s="69"/>
      <c r="D1301" s="69"/>
      <c r="E1301" s="70"/>
      <c r="F1301" s="213"/>
    </row>
    <row r="1302" spans="1:6" x14ac:dyDescent="0.25">
      <c r="A1302" s="56" t="str">
        <f t="shared" si="291"/>
        <v xml:space="preserve">Ground water </v>
      </c>
      <c r="B1302" s="49"/>
      <c r="C1302" s="49"/>
      <c r="D1302" s="49"/>
      <c r="E1302" s="50"/>
      <c r="F1302" s="214"/>
    </row>
    <row r="1303" spans="1:6" x14ac:dyDescent="0.25">
      <c r="A1303" s="53" t="str">
        <f t="shared" si="291"/>
        <v>Bhidbhanjan bore well</v>
      </c>
      <c r="B1303" s="48">
        <f>Data!C214*Calculation!$B$6</f>
        <v>0</v>
      </c>
      <c r="C1303" s="48">
        <f>Data!D214*Calculation!$B$6</f>
        <v>1</v>
      </c>
      <c r="D1303" s="48">
        <f>Data!E214*Calculation!$B$6</f>
        <v>0</v>
      </c>
      <c r="E1303" s="48">
        <f>Data!F214*Calculation!$B$6</f>
        <v>0</v>
      </c>
      <c r="F1303" s="52">
        <f>SUM(B1303:E1303)</f>
        <v>1</v>
      </c>
    </row>
    <row r="1304" spans="1:6" x14ac:dyDescent="0.25">
      <c r="A1304" s="53" t="str">
        <f t="shared" si="291"/>
        <v>Hand pumps</v>
      </c>
      <c r="B1304" s="48">
        <f>Data!G214*Calculation!$B$7</f>
        <v>0</v>
      </c>
      <c r="C1304" s="48">
        <f>Data!H214*Calculation!$B$7</f>
        <v>0</v>
      </c>
      <c r="D1304" s="48">
        <f>Data!I214*Calculation!$B$7</f>
        <v>0</v>
      </c>
      <c r="E1304" s="48">
        <f>Data!J214*Calculation!$B$7</f>
        <v>0</v>
      </c>
      <c r="F1304" s="52">
        <f>SUM(B1304:E1304)</f>
        <v>0</v>
      </c>
    </row>
    <row r="1305" spans="1:6" x14ac:dyDescent="0.25">
      <c r="A1305" s="56" t="str">
        <f t="shared" si="291"/>
        <v xml:space="preserve">Surface water </v>
      </c>
      <c r="B1305" s="49"/>
      <c r="C1305" s="49"/>
      <c r="D1305" s="49"/>
      <c r="E1305" s="50"/>
      <c r="F1305" s="52"/>
    </row>
    <row r="1306" spans="1:6" x14ac:dyDescent="0.25">
      <c r="A1306" s="53" t="str">
        <f t="shared" si="291"/>
        <v>Mahi pariyogna</v>
      </c>
      <c r="B1306" s="48">
        <f>Data!K214*Calculation!$B$9</f>
        <v>1</v>
      </c>
      <c r="C1306" s="48">
        <f>Data!L214*Calculation!$B$9</f>
        <v>0</v>
      </c>
      <c r="D1306" s="48">
        <f>Data!M214*Calculation!$B$9</f>
        <v>0</v>
      </c>
      <c r="E1306" s="48">
        <f>Data!N214*Calculation!$B$9</f>
        <v>1</v>
      </c>
      <c r="F1306" s="52">
        <f>SUM(B1306:E1306)</f>
        <v>2</v>
      </c>
    </row>
    <row r="1307" spans="1:6" x14ac:dyDescent="0.25">
      <c r="A1307" s="71" t="str">
        <f t="shared" si="291"/>
        <v>At Water Treatment Plant</v>
      </c>
      <c r="B1307" s="72"/>
      <c r="C1307" s="72"/>
      <c r="D1307" s="72"/>
      <c r="E1307" s="73"/>
      <c r="F1307" s="52"/>
    </row>
    <row r="1308" spans="1:6" x14ac:dyDescent="0.25">
      <c r="A1308" s="53" t="str">
        <f t="shared" si="291"/>
        <v>Outlet of WTP</v>
      </c>
      <c r="B1308" s="48">
        <f>Data!O214*Calculation!$B$11</f>
        <v>0</v>
      </c>
      <c r="C1308" s="48">
        <f>Data!P214*Calculation!$B$11</f>
        <v>0</v>
      </c>
      <c r="D1308" s="48">
        <f>Data!Q214*Calculation!$B$11</f>
        <v>0</v>
      </c>
      <c r="E1308" s="48">
        <f>Data!R214*Calculation!$B$11</f>
        <v>0</v>
      </c>
      <c r="F1308" s="52">
        <f>SUM(B1308:E1308)</f>
        <v>0</v>
      </c>
    </row>
    <row r="1309" spans="1:6" x14ac:dyDescent="0.25">
      <c r="A1309" s="71" t="str">
        <f t="shared" si="291"/>
        <v>At Water Distribution System </v>
      </c>
      <c r="B1309" s="72"/>
      <c r="C1309" s="72"/>
      <c r="D1309" s="72"/>
      <c r="E1309" s="73"/>
      <c r="F1309" s="52"/>
    </row>
    <row r="1310" spans="1:6" ht="45" hidden="1" x14ac:dyDescent="0.25">
      <c r="A1310" s="67" t="str">
        <f t="shared" si="291"/>
        <v>Inlet of main sump/ Ground level Storage Reservoir/Elevated Service Reservoir</v>
      </c>
      <c r="B1310" s="48">
        <f>Data!S214*Calculation!$B$13</f>
        <v>3</v>
      </c>
      <c r="C1310" s="48">
        <f>Data!T214*Calculation!$B$13</f>
        <v>3</v>
      </c>
      <c r="D1310" s="48">
        <f>Data!U214*Calculation!$B$13</f>
        <v>0</v>
      </c>
      <c r="E1310" s="48">
        <f>Data!V214*Calculation!$B$13</f>
        <v>0</v>
      </c>
      <c r="F1310" s="52">
        <f>SUM(B1310:E1310)</f>
        <v>6</v>
      </c>
    </row>
    <row r="1311" spans="1:6" x14ac:dyDescent="0.25">
      <c r="A1311" s="53" t="str">
        <f t="shared" si="291"/>
        <v>Gagadiya 1 ESR</v>
      </c>
      <c r="B1311" s="51">
        <f>B1310/3</f>
        <v>1</v>
      </c>
      <c r="C1311" s="51">
        <f>C1310/3</f>
        <v>1</v>
      </c>
      <c r="D1311" s="51">
        <f>D1310/3</f>
        <v>0</v>
      </c>
      <c r="E1311" s="51">
        <f>E1310/3</f>
        <v>0</v>
      </c>
      <c r="F1311" s="52">
        <f>SUM(B1311:E1311)</f>
        <v>2</v>
      </c>
    </row>
    <row r="1312" spans="1:6" x14ac:dyDescent="0.25">
      <c r="A1312" s="53" t="str">
        <f t="shared" si="291"/>
        <v>Gagadiya 2  ESR</v>
      </c>
      <c r="B1312" s="51">
        <f>B1310/3</f>
        <v>1</v>
      </c>
      <c r="C1312" s="51">
        <f>C1310/3</f>
        <v>1</v>
      </c>
      <c r="D1312" s="51">
        <f>D1310/3</f>
        <v>0</v>
      </c>
      <c r="E1312" s="51">
        <f>E1310/3</f>
        <v>0</v>
      </c>
      <c r="F1312" s="52">
        <f t="shared" ref="F1312:F1313" si="292">SUM(B1312:E1312)</f>
        <v>2</v>
      </c>
    </row>
    <row r="1313" spans="1:6" x14ac:dyDescent="0.25">
      <c r="A1313" s="53" t="str">
        <f t="shared" si="291"/>
        <v>Mangalpara  ESR</v>
      </c>
      <c r="B1313" s="51">
        <f>B1310/3</f>
        <v>1</v>
      </c>
      <c r="C1313" s="51">
        <f>C1310/3</f>
        <v>1</v>
      </c>
      <c r="D1313" s="51">
        <f>D1310/3</f>
        <v>0</v>
      </c>
      <c r="E1313" s="51">
        <f>E1310/3</f>
        <v>0</v>
      </c>
      <c r="F1313" s="52">
        <f t="shared" si="292"/>
        <v>2</v>
      </c>
    </row>
    <row r="1314" spans="1:6" x14ac:dyDescent="0.25">
      <c r="A1314" s="68" t="str">
        <f t="shared" si="291"/>
        <v>At Consumer End</v>
      </c>
      <c r="B1314" s="69"/>
      <c r="C1314" s="69"/>
      <c r="D1314" s="69"/>
      <c r="E1314" s="70"/>
      <c r="F1314" s="52"/>
    </row>
    <row r="1315" spans="1:6" hidden="1" x14ac:dyDescent="0.25">
      <c r="A1315" s="67" t="s">
        <v>9</v>
      </c>
      <c r="B1315" s="74">
        <f>Data!AA214*Calculation!$B$15*Input!$B$12</f>
        <v>15</v>
      </c>
      <c r="C1315" s="74">
        <f>Data!AB214*Calculation!$B$15*Input!$B$12</f>
        <v>15</v>
      </c>
      <c r="D1315" s="74">
        <f>Data!AC214*Calculation!$B$15*Input!$B$12</f>
        <v>0</v>
      </c>
      <c r="E1315" s="74">
        <f>Data!AD214*Calculation!$B$15*Input!$B$12</f>
        <v>0</v>
      </c>
      <c r="F1315" s="52">
        <f>SUM(B1315:E1315)</f>
        <v>30</v>
      </c>
    </row>
    <row r="1316" spans="1:6" x14ac:dyDescent="0.25">
      <c r="A1316" s="53" t="str">
        <f>A18</f>
        <v>Gagadiya 1 water distribution zone</v>
      </c>
      <c r="B1316" s="51">
        <f>B1315/3</f>
        <v>5</v>
      </c>
      <c r="C1316" s="51">
        <f>C1315/3</f>
        <v>5</v>
      </c>
      <c r="D1316" s="51">
        <f>D1315/3</f>
        <v>0</v>
      </c>
      <c r="E1316" s="51">
        <f>E1315/3</f>
        <v>0</v>
      </c>
      <c r="F1316" s="52">
        <f t="shared" ref="F1316:F1318" si="293">SUM(B1316:E1316)</f>
        <v>10</v>
      </c>
    </row>
    <row r="1317" spans="1:6" x14ac:dyDescent="0.25">
      <c r="A1317" s="53" t="str">
        <f>A19</f>
        <v>Gagadiya 2 water distribution zone</v>
      </c>
      <c r="B1317" s="51">
        <f>B1315/3</f>
        <v>5</v>
      </c>
      <c r="C1317" s="51">
        <f>C1315/3</f>
        <v>5</v>
      </c>
      <c r="D1317" s="51">
        <f>D1315/3</f>
        <v>0</v>
      </c>
      <c r="E1317" s="51">
        <f>E1315/3</f>
        <v>0</v>
      </c>
      <c r="F1317" s="52">
        <f t="shared" si="293"/>
        <v>10</v>
      </c>
    </row>
    <row r="1318" spans="1:6" x14ac:dyDescent="0.25">
      <c r="A1318" s="53" t="str">
        <f>A20</f>
        <v>Mangalpara water distribution zone</v>
      </c>
      <c r="B1318" s="51">
        <f>B1315/3</f>
        <v>5</v>
      </c>
      <c r="C1318" s="51">
        <f>C1315/3</f>
        <v>5</v>
      </c>
      <c r="D1318" s="51">
        <f>D1315/3</f>
        <v>0</v>
      </c>
      <c r="E1318" s="51">
        <f>E1315/3</f>
        <v>0</v>
      </c>
      <c r="F1318" s="52">
        <f t="shared" si="293"/>
        <v>10</v>
      </c>
    </row>
    <row r="1319" spans="1:6" x14ac:dyDescent="0.25">
      <c r="A1319" s="47" t="s">
        <v>50</v>
      </c>
      <c r="B1319" s="54">
        <f>SUM(B1303,B1304,B1306,B1308,B1310,B1315)</f>
        <v>19</v>
      </c>
      <c r="C1319" s="54">
        <f t="shared" ref="C1319:E1319" si="294">SUM(C1303,C1304,C1306,C1308,C1310,C1315)</f>
        <v>19</v>
      </c>
      <c r="D1319" s="54">
        <f t="shared" si="294"/>
        <v>0</v>
      </c>
      <c r="E1319" s="54">
        <f t="shared" si="294"/>
        <v>1</v>
      </c>
      <c r="F1319" s="55">
        <f t="shared" ref="F1319" si="295">SUM(F1303,F1304,F1306,F1308,F1310,F1315)</f>
        <v>39</v>
      </c>
    </row>
    <row r="1320" spans="1:6" ht="18.75" x14ac:dyDescent="0.25">
      <c r="F1320" s="59"/>
    </row>
    <row r="1321" spans="1:6" ht="15.75" x14ac:dyDescent="0.25">
      <c r="A1321" s="64" t="s">
        <v>52</v>
      </c>
      <c r="B1321" s="65"/>
      <c r="C1321" s="66"/>
      <c r="D1321" s="61"/>
      <c r="E1321" s="62" t="s">
        <v>53</v>
      </c>
      <c r="F1321" s="61">
        <f>Data!A214</f>
        <v>211</v>
      </c>
    </row>
    <row r="1322" spans="1:6" ht="30" customHeight="1" x14ac:dyDescent="0.25">
      <c r="A1322" s="63"/>
      <c r="B1322" s="58" t="s">
        <v>1</v>
      </c>
      <c r="C1322" s="58" t="s">
        <v>2</v>
      </c>
      <c r="D1322" s="58" t="s">
        <v>3</v>
      </c>
      <c r="E1322" s="58" t="s">
        <v>4</v>
      </c>
      <c r="F1322" s="213" t="s">
        <v>51</v>
      </c>
    </row>
    <row r="1323" spans="1:6" x14ac:dyDescent="0.25">
      <c r="A1323" s="68" t="str">
        <f t="shared" ref="A1323:A1340" si="296">A3</f>
        <v>At source</v>
      </c>
      <c r="B1323" s="69"/>
      <c r="C1323" s="69"/>
      <c r="D1323" s="69"/>
      <c r="E1323" s="70"/>
      <c r="F1323" s="213"/>
    </row>
    <row r="1324" spans="1:6" x14ac:dyDescent="0.25">
      <c r="A1324" s="56" t="str">
        <f t="shared" si="296"/>
        <v xml:space="preserve">Ground water </v>
      </c>
      <c r="B1324" s="49"/>
      <c r="C1324" s="49"/>
      <c r="D1324" s="49"/>
      <c r="E1324" s="50"/>
      <c r="F1324" s="214"/>
    </row>
    <row r="1325" spans="1:6" x14ac:dyDescent="0.25">
      <c r="A1325" s="53" t="str">
        <f t="shared" si="296"/>
        <v>Bhidbhanjan bore well</v>
      </c>
      <c r="B1325" s="48">
        <f>Data!C215*Calculation!$B$6</f>
        <v>0</v>
      </c>
      <c r="C1325" s="48">
        <f>Data!D215*Calculation!$B$6</f>
        <v>1</v>
      </c>
      <c r="D1325" s="48">
        <f>Data!E215*Calculation!$B$6</f>
        <v>0</v>
      </c>
      <c r="E1325" s="48">
        <f>Data!F215*Calculation!$B$6</f>
        <v>0</v>
      </c>
      <c r="F1325" s="52">
        <f>SUM(B1325:E1325)</f>
        <v>1</v>
      </c>
    </row>
    <row r="1326" spans="1:6" x14ac:dyDescent="0.25">
      <c r="A1326" s="53" t="str">
        <f t="shared" si="296"/>
        <v>Hand pumps</v>
      </c>
      <c r="B1326" s="48">
        <f>Data!G215*Calculation!$B$7</f>
        <v>0</v>
      </c>
      <c r="C1326" s="48">
        <f>Data!H215*Calculation!$B$7</f>
        <v>0</v>
      </c>
      <c r="D1326" s="48">
        <f>Data!I215*Calculation!$B$7</f>
        <v>0</v>
      </c>
      <c r="E1326" s="48">
        <f>Data!J215*Calculation!$B$7</f>
        <v>0</v>
      </c>
      <c r="F1326" s="52">
        <f>SUM(B1326:E1326)</f>
        <v>0</v>
      </c>
    </row>
    <row r="1327" spans="1:6" x14ac:dyDescent="0.25">
      <c r="A1327" s="56" t="str">
        <f t="shared" si="296"/>
        <v xml:space="preserve">Surface water </v>
      </c>
      <c r="B1327" s="49"/>
      <c r="C1327" s="49"/>
      <c r="D1327" s="49"/>
      <c r="E1327" s="50"/>
      <c r="F1327" s="52"/>
    </row>
    <row r="1328" spans="1:6" x14ac:dyDescent="0.25">
      <c r="A1328" s="53" t="str">
        <f t="shared" si="296"/>
        <v>Mahi pariyogna</v>
      </c>
      <c r="B1328" s="48">
        <f>Data!K215*Calculation!$B$9</f>
        <v>1</v>
      </c>
      <c r="C1328" s="48">
        <f>Data!L215*Calculation!$B$9</f>
        <v>0</v>
      </c>
      <c r="D1328" s="48">
        <f>Data!M215*Calculation!$B$9</f>
        <v>1</v>
      </c>
      <c r="E1328" s="48">
        <f>Data!N215*Calculation!$B$9</f>
        <v>1</v>
      </c>
      <c r="F1328" s="52">
        <f>SUM(B1328:E1328)</f>
        <v>3</v>
      </c>
    </row>
    <row r="1329" spans="1:6" x14ac:dyDescent="0.25">
      <c r="A1329" s="71" t="str">
        <f t="shared" si="296"/>
        <v>At Water Treatment Plant</v>
      </c>
      <c r="B1329" s="72"/>
      <c r="C1329" s="72"/>
      <c r="D1329" s="72"/>
      <c r="E1329" s="73"/>
      <c r="F1329" s="52"/>
    </row>
    <row r="1330" spans="1:6" x14ac:dyDescent="0.25">
      <c r="A1330" s="53" t="str">
        <f t="shared" si="296"/>
        <v>Outlet of WTP</v>
      </c>
      <c r="B1330" s="48">
        <f>Data!O215*Calculation!$B$11</f>
        <v>0</v>
      </c>
      <c r="C1330" s="48">
        <f>Data!P215*Calculation!$B$11</f>
        <v>0</v>
      </c>
      <c r="D1330" s="48">
        <f>Data!Q215*Calculation!$B$11</f>
        <v>0</v>
      </c>
      <c r="E1330" s="48">
        <f>Data!R215*Calculation!$B$11</f>
        <v>0</v>
      </c>
      <c r="F1330" s="52">
        <f>SUM(B1330:E1330)</f>
        <v>0</v>
      </c>
    </row>
    <row r="1331" spans="1:6" x14ac:dyDescent="0.25">
      <c r="A1331" s="71" t="str">
        <f t="shared" si="296"/>
        <v>At Water Distribution System </v>
      </c>
      <c r="B1331" s="72"/>
      <c r="C1331" s="72"/>
      <c r="D1331" s="72"/>
      <c r="E1331" s="73"/>
      <c r="F1331" s="52"/>
    </row>
    <row r="1332" spans="1:6" ht="45" hidden="1" x14ac:dyDescent="0.25">
      <c r="A1332" s="67" t="str">
        <f t="shared" si="296"/>
        <v>Inlet of main sump/ Ground level Storage Reservoir/Elevated Service Reservoir</v>
      </c>
      <c r="B1332" s="48">
        <f>Data!S215*Calculation!$B$13</f>
        <v>3</v>
      </c>
      <c r="C1332" s="48">
        <f>Data!T215*Calculation!$B$13</f>
        <v>3</v>
      </c>
      <c r="D1332" s="48">
        <f>Data!U215*Calculation!$B$13</f>
        <v>3</v>
      </c>
      <c r="E1332" s="48">
        <f>Data!V215*Calculation!$B$13</f>
        <v>0</v>
      </c>
      <c r="F1332" s="52">
        <f>SUM(B1332:E1332)</f>
        <v>9</v>
      </c>
    </row>
    <row r="1333" spans="1:6" x14ac:dyDescent="0.25">
      <c r="A1333" s="53" t="str">
        <f t="shared" si="296"/>
        <v>Gagadiya 1 ESR</v>
      </c>
      <c r="B1333" s="51">
        <f>B1332/3</f>
        <v>1</v>
      </c>
      <c r="C1333" s="51">
        <f>C1332/3</f>
        <v>1</v>
      </c>
      <c r="D1333" s="51">
        <f>D1332/3</f>
        <v>1</v>
      </c>
      <c r="E1333" s="51">
        <f>E1332/3</f>
        <v>0</v>
      </c>
      <c r="F1333" s="52">
        <f>SUM(B1333:E1333)</f>
        <v>3</v>
      </c>
    </row>
    <row r="1334" spans="1:6" x14ac:dyDescent="0.25">
      <c r="A1334" s="53" t="str">
        <f t="shared" si="296"/>
        <v>Gagadiya 2  ESR</v>
      </c>
      <c r="B1334" s="51">
        <f>B1332/3</f>
        <v>1</v>
      </c>
      <c r="C1334" s="51">
        <f>C1332/3</f>
        <v>1</v>
      </c>
      <c r="D1334" s="51">
        <f>D1332/3</f>
        <v>1</v>
      </c>
      <c r="E1334" s="51">
        <f>E1332/3</f>
        <v>0</v>
      </c>
      <c r="F1334" s="52">
        <f t="shared" ref="F1334:F1335" si="297">SUM(B1334:E1334)</f>
        <v>3</v>
      </c>
    </row>
    <row r="1335" spans="1:6" x14ac:dyDescent="0.25">
      <c r="A1335" s="53" t="str">
        <f t="shared" si="296"/>
        <v>Mangalpara  ESR</v>
      </c>
      <c r="B1335" s="51">
        <f>B1332/3</f>
        <v>1</v>
      </c>
      <c r="C1335" s="51">
        <f>C1332/3</f>
        <v>1</v>
      </c>
      <c r="D1335" s="51">
        <f>D1332/3</f>
        <v>1</v>
      </c>
      <c r="E1335" s="51">
        <f>E1332/3</f>
        <v>0</v>
      </c>
      <c r="F1335" s="52">
        <f t="shared" si="297"/>
        <v>3</v>
      </c>
    </row>
    <row r="1336" spans="1:6" x14ac:dyDescent="0.25">
      <c r="A1336" s="68" t="str">
        <f t="shared" si="296"/>
        <v>At Consumer End</v>
      </c>
      <c r="B1336" s="69"/>
      <c r="C1336" s="69"/>
      <c r="D1336" s="69"/>
      <c r="E1336" s="70"/>
      <c r="F1336" s="52"/>
    </row>
    <row r="1337" spans="1:6" hidden="1" x14ac:dyDescent="0.25">
      <c r="A1337" s="67" t="str">
        <f t="shared" si="296"/>
        <v>Consumer End</v>
      </c>
      <c r="B1337" s="74">
        <f>Data!AA215*Calculation!$B$15*Input!$B$12</f>
        <v>15</v>
      </c>
      <c r="C1337" s="74">
        <f>Data!AB215*Calculation!$B$15*Input!$B$12</f>
        <v>15</v>
      </c>
      <c r="D1337" s="74">
        <f>Data!AC215*Calculation!$B$15*Input!$B$12</f>
        <v>0</v>
      </c>
      <c r="E1337" s="74">
        <f>Data!AD215*Calculation!$B$15*Input!$B$12</f>
        <v>0</v>
      </c>
      <c r="F1337" s="52">
        <f>SUM(B1337:E1337)</f>
        <v>30</v>
      </c>
    </row>
    <row r="1338" spans="1:6" x14ac:dyDescent="0.25">
      <c r="A1338" s="53" t="str">
        <f t="shared" si="296"/>
        <v>Gagadiya 1 water distribution zone</v>
      </c>
      <c r="B1338" s="51">
        <f>B1337/3</f>
        <v>5</v>
      </c>
      <c r="C1338" s="51">
        <f>C1337/3</f>
        <v>5</v>
      </c>
      <c r="D1338" s="51">
        <f>D1337/3</f>
        <v>0</v>
      </c>
      <c r="E1338" s="51">
        <f>E1337/3</f>
        <v>0</v>
      </c>
      <c r="F1338" s="52">
        <f t="shared" ref="F1338:F1340" si="298">SUM(B1338:E1338)</f>
        <v>10</v>
      </c>
    </row>
    <row r="1339" spans="1:6" x14ac:dyDescent="0.25">
      <c r="A1339" s="53" t="str">
        <f t="shared" si="296"/>
        <v>Gagadiya 2 water distribution zone</v>
      </c>
      <c r="B1339" s="51">
        <f>B1337/3</f>
        <v>5</v>
      </c>
      <c r="C1339" s="51">
        <f>C1337/3</f>
        <v>5</v>
      </c>
      <c r="D1339" s="51">
        <f>D1337/3</f>
        <v>0</v>
      </c>
      <c r="E1339" s="51">
        <f>E1337/3</f>
        <v>0</v>
      </c>
      <c r="F1339" s="52">
        <f t="shared" si="298"/>
        <v>10</v>
      </c>
    </row>
    <row r="1340" spans="1:6" x14ac:dyDescent="0.25">
      <c r="A1340" s="53" t="str">
        <f t="shared" si="296"/>
        <v>Mangalpara water distribution zone</v>
      </c>
      <c r="B1340" s="51">
        <f>B1337/3</f>
        <v>5</v>
      </c>
      <c r="C1340" s="51">
        <f>C1337/3</f>
        <v>5</v>
      </c>
      <c r="D1340" s="51">
        <f>D1337/3</f>
        <v>0</v>
      </c>
      <c r="E1340" s="51">
        <f>E1337/3</f>
        <v>0</v>
      </c>
      <c r="F1340" s="52">
        <f t="shared" si="298"/>
        <v>10</v>
      </c>
    </row>
    <row r="1341" spans="1:6" x14ac:dyDescent="0.25">
      <c r="A1341" s="47" t="s">
        <v>50</v>
      </c>
      <c r="B1341" s="54">
        <f>SUM(B1325,B1326,B1328,B1330,B1332,B1337)</f>
        <v>19</v>
      </c>
      <c r="C1341" s="54">
        <f t="shared" ref="C1341:E1341" si="299">SUM(C1325,C1326,C1328,C1330,C1332,C1337)</f>
        <v>19</v>
      </c>
      <c r="D1341" s="54">
        <f t="shared" si="299"/>
        <v>4</v>
      </c>
      <c r="E1341" s="54">
        <f t="shared" si="299"/>
        <v>1</v>
      </c>
      <c r="F1341" s="55">
        <f t="shared" ref="F1341" si="300">SUM(F1325,F1326,F1328,F1330,F1332,F1337)</f>
        <v>43</v>
      </c>
    </row>
    <row r="1342" spans="1:6" ht="18.75" x14ac:dyDescent="0.25">
      <c r="F1342" s="59"/>
    </row>
    <row r="1343" spans="1:6" ht="15.75" x14ac:dyDescent="0.25">
      <c r="A1343" s="64" t="s">
        <v>52</v>
      </c>
      <c r="B1343" s="65"/>
      <c r="C1343" s="66"/>
      <c r="D1343" s="61"/>
      <c r="E1343" s="62" t="s">
        <v>53</v>
      </c>
      <c r="F1343" s="61">
        <f>Data!A215</f>
        <v>212</v>
      </c>
    </row>
    <row r="1344" spans="1:6" ht="30" customHeight="1" x14ac:dyDescent="0.25">
      <c r="A1344" s="63"/>
      <c r="B1344" s="58" t="s">
        <v>1</v>
      </c>
      <c r="C1344" s="58" t="s">
        <v>2</v>
      </c>
      <c r="D1344" s="58" t="s">
        <v>3</v>
      </c>
      <c r="E1344" s="58" t="s">
        <v>4</v>
      </c>
      <c r="F1344" s="213" t="s">
        <v>51</v>
      </c>
    </row>
    <row r="1345" spans="1:6" x14ac:dyDescent="0.25">
      <c r="A1345" s="68" t="str">
        <f t="shared" ref="A1345:A1362" si="301">A3</f>
        <v>At source</v>
      </c>
      <c r="B1345" s="69"/>
      <c r="C1345" s="69"/>
      <c r="D1345" s="69"/>
      <c r="E1345" s="70"/>
      <c r="F1345" s="213"/>
    </row>
    <row r="1346" spans="1:6" x14ac:dyDescent="0.25">
      <c r="A1346" s="56" t="str">
        <f t="shared" si="301"/>
        <v xml:space="preserve">Ground water </v>
      </c>
      <c r="B1346" s="49"/>
      <c r="C1346" s="49"/>
      <c r="D1346" s="49"/>
      <c r="E1346" s="50"/>
      <c r="F1346" s="214"/>
    </row>
    <row r="1347" spans="1:6" x14ac:dyDescent="0.25">
      <c r="A1347" s="53" t="str">
        <f t="shared" si="301"/>
        <v>Bhidbhanjan bore well</v>
      </c>
      <c r="B1347" s="48">
        <f>Data!C216*Calculation!$B$6</f>
        <v>0</v>
      </c>
      <c r="C1347" s="48">
        <f>Data!D216*Calculation!$B$6</f>
        <v>1</v>
      </c>
      <c r="D1347" s="48">
        <f>Data!E216*Calculation!$B$6</f>
        <v>0</v>
      </c>
      <c r="E1347" s="48">
        <f>Data!F216*Calculation!$B$6</f>
        <v>0</v>
      </c>
      <c r="F1347" s="52">
        <f>SUM(B1347:E1347)</f>
        <v>1</v>
      </c>
    </row>
    <row r="1348" spans="1:6" x14ac:dyDescent="0.25">
      <c r="A1348" s="53" t="str">
        <f t="shared" si="301"/>
        <v>Hand pumps</v>
      </c>
      <c r="B1348" s="48">
        <f>Data!G216*Calculation!$B$7</f>
        <v>0</v>
      </c>
      <c r="C1348" s="48">
        <f>Data!H216*Calculation!$B$7</f>
        <v>0</v>
      </c>
      <c r="D1348" s="48">
        <f>Data!I216*Calculation!$B$7</f>
        <v>0</v>
      </c>
      <c r="E1348" s="48">
        <f>Data!J216*Calculation!$B$7</f>
        <v>0</v>
      </c>
      <c r="F1348" s="52">
        <f>SUM(B1348:E1348)</f>
        <v>0</v>
      </c>
    </row>
    <row r="1349" spans="1:6" x14ac:dyDescent="0.25">
      <c r="A1349" s="56" t="str">
        <f t="shared" si="301"/>
        <v xml:space="preserve">Surface water </v>
      </c>
      <c r="B1349" s="49"/>
      <c r="C1349" s="49"/>
      <c r="D1349" s="49"/>
      <c r="E1349" s="50"/>
      <c r="F1349" s="52"/>
    </row>
    <row r="1350" spans="1:6" x14ac:dyDescent="0.25">
      <c r="A1350" s="53" t="str">
        <f t="shared" si="301"/>
        <v>Mahi pariyogna</v>
      </c>
      <c r="B1350" s="48">
        <f>Data!K216*Calculation!$B$9</f>
        <v>1</v>
      </c>
      <c r="C1350" s="48">
        <f>Data!L216*Calculation!$B$9</f>
        <v>0</v>
      </c>
      <c r="D1350" s="48">
        <f>Data!M216*Calculation!$B$9</f>
        <v>0</v>
      </c>
      <c r="E1350" s="48">
        <f>Data!N216*Calculation!$B$9</f>
        <v>1</v>
      </c>
      <c r="F1350" s="52">
        <f>SUM(B1350:E1350)</f>
        <v>2</v>
      </c>
    </row>
    <row r="1351" spans="1:6" x14ac:dyDescent="0.25">
      <c r="A1351" s="71" t="str">
        <f t="shared" si="301"/>
        <v>At Water Treatment Plant</v>
      </c>
      <c r="B1351" s="72"/>
      <c r="C1351" s="72"/>
      <c r="D1351" s="72"/>
      <c r="E1351" s="73"/>
      <c r="F1351" s="52"/>
    </row>
    <row r="1352" spans="1:6" x14ac:dyDescent="0.25">
      <c r="A1352" s="53" t="str">
        <f t="shared" si="301"/>
        <v>Outlet of WTP</v>
      </c>
      <c r="B1352" s="48">
        <f>Data!O216*Calculation!$B$11</f>
        <v>0</v>
      </c>
      <c r="C1352" s="48">
        <f>Data!P216*Calculation!$B$11</f>
        <v>0</v>
      </c>
      <c r="D1352" s="48">
        <f>Data!Q216*Calculation!$B$11</f>
        <v>0</v>
      </c>
      <c r="E1352" s="48">
        <f>Data!R216*Calculation!$B$11</f>
        <v>0</v>
      </c>
      <c r="F1352" s="52">
        <f>SUM(B1352:E1352)</f>
        <v>0</v>
      </c>
    </row>
    <row r="1353" spans="1:6" x14ac:dyDescent="0.25">
      <c r="A1353" s="71" t="str">
        <f t="shared" si="301"/>
        <v>At Water Distribution System </v>
      </c>
      <c r="B1353" s="72"/>
      <c r="C1353" s="72"/>
      <c r="D1353" s="72"/>
      <c r="E1353" s="73"/>
      <c r="F1353" s="52"/>
    </row>
    <row r="1354" spans="1:6" ht="45" hidden="1" x14ac:dyDescent="0.25">
      <c r="A1354" s="67" t="str">
        <f t="shared" si="301"/>
        <v>Inlet of main sump/ Ground level Storage Reservoir/Elevated Service Reservoir</v>
      </c>
      <c r="B1354" s="48">
        <f>Data!S216*Calculation!$B$13</f>
        <v>3</v>
      </c>
      <c r="C1354" s="48">
        <f>Data!T216*Calculation!$B$13</f>
        <v>3</v>
      </c>
      <c r="D1354" s="48">
        <f>Data!U216*Calculation!$B$13</f>
        <v>0</v>
      </c>
      <c r="E1354" s="48">
        <f>Data!V216*Calculation!$B$13</f>
        <v>0</v>
      </c>
      <c r="F1354" s="52">
        <f>SUM(B1354:E1354)</f>
        <v>6</v>
      </c>
    </row>
    <row r="1355" spans="1:6" x14ac:dyDescent="0.25">
      <c r="A1355" s="53" t="str">
        <f t="shared" si="301"/>
        <v>Gagadiya 1 ESR</v>
      </c>
      <c r="B1355" s="51">
        <f>B1354/3</f>
        <v>1</v>
      </c>
      <c r="C1355" s="51">
        <f>C1354/3</f>
        <v>1</v>
      </c>
      <c r="D1355" s="51">
        <f>D1354/3</f>
        <v>0</v>
      </c>
      <c r="E1355" s="51">
        <f>E1354/3</f>
        <v>0</v>
      </c>
      <c r="F1355" s="52">
        <f>SUM(B1355:E1355)</f>
        <v>2</v>
      </c>
    </row>
    <row r="1356" spans="1:6" x14ac:dyDescent="0.25">
      <c r="A1356" s="53" t="str">
        <f t="shared" si="301"/>
        <v>Gagadiya 2  ESR</v>
      </c>
      <c r="B1356" s="51">
        <f>B1354/3</f>
        <v>1</v>
      </c>
      <c r="C1356" s="51">
        <f>C1354/3</f>
        <v>1</v>
      </c>
      <c r="D1356" s="51">
        <f>D1354/3</f>
        <v>0</v>
      </c>
      <c r="E1356" s="51">
        <f>E1354/3</f>
        <v>0</v>
      </c>
      <c r="F1356" s="52">
        <f t="shared" ref="F1356:F1357" si="302">SUM(B1356:E1356)</f>
        <v>2</v>
      </c>
    </row>
    <row r="1357" spans="1:6" x14ac:dyDescent="0.25">
      <c r="A1357" s="53" t="str">
        <f t="shared" si="301"/>
        <v>Mangalpara  ESR</v>
      </c>
      <c r="B1357" s="51">
        <f>B1354/3</f>
        <v>1</v>
      </c>
      <c r="C1357" s="51">
        <f>C1354/3</f>
        <v>1</v>
      </c>
      <c r="D1357" s="51">
        <f>D1354/3</f>
        <v>0</v>
      </c>
      <c r="E1357" s="51">
        <f>E1354/3</f>
        <v>0</v>
      </c>
      <c r="F1357" s="52">
        <f t="shared" si="302"/>
        <v>2</v>
      </c>
    </row>
    <row r="1358" spans="1:6" x14ac:dyDescent="0.25">
      <c r="A1358" s="68" t="str">
        <f t="shared" si="301"/>
        <v>At Consumer End</v>
      </c>
      <c r="B1358" s="69"/>
      <c r="C1358" s="69"/>
      <c r="D1358" s="69"/>
      <c r="E1358" s="70"/>
      <c r="F1358" s="52"/>
    </row>
    <row r="1359" spans="1:6" hidden="1" x14ac:dyDescent="0.25">
      <c r="A1359" s="67" t="str">
        <f t="shared" si="301"/>
        <v>Consumer End</v>
      </c>
      <c r="B1359" s="74">
        <f>Data!AA216*Calculation!$B$15*Input!$B$12</f>
        <v>15</v>
      </c>
      <c r="C1359" s="74">
        <f>Data!AB216*Calculation!$B$15*Input!$B$12</f>
        <v>15</v>
      </c>
      <c r="D1359" s="74">
        <f>Data!AC216*Calculation!$B$15*Input!$B$12</f>
        <v>0</v>
      </c>
      <c r="E1359" s="74">
        <f>Data!AD216*Calculation!$B$15*Input!$B$12</f>
        <v>0</v>
      </c>
      <c r="F1359" s="52">
        <f>SUM(B1359:E1359)</f>
        <v>30</v>
      </c>
    </row>
    <row r="1360" spans="1:6" x14ac:dyDescent="0.25">
      <c r="A1360" s="53" t="str">
        <f t="shared" si="301"/>
        <v>Gagadiya 1 water distribution zone</v>
      </c>
      <c r="B1360" s="51">
        <f>B1359/3</f>
        <v>5</v>
      </c>
      <c r="C1360" s="51">
        <f>C1359/3</f>
        <v>5</v>
      </c>
      <c r="D1360" s="51">
        <f>D1359/3</f>
        <v>0</v>
      </c>
      <c r="E1360" s="51">
        <f>E1359/3</f>
        <v>0</v>
      </c>
      <c r="F1360" s="52">
        <f t="shared" ref="F1360:F1362" si="303">SUM(B1360:E1360)</f>
        <v>10</v>
      </c>
    </row>
    <row r="1361" spans="1:6" x14ac:dyDescent="0.25">
      <c r="A1361" s="53" t="str">
        <f t="shared" si="301"/>
        <v>Gagadiya 2 water distribution zone</v>
      </c>
      <c r="B1361" s="51">
        <f>B1359/3</f>
        <v>5</v>
      </c>
      <c r="C1361" s="51">
        <f>C1359/3</f>
        <v>5</v>
      </c>
      <c r="D1361" s="51">
        <f>D1359/3</f>
        <v>0</v>
      </c>
      <c r="E1361" s="51">
        <f>E1359/3</f>
        <v>0</v>
      </c>
      <c r="F1361" s="52">
        <f t="shared" si="303"/>
        <v>10</v>
      </c>
    </row>
    <row r="1362" spans="1:6" x14ac:dyDescent="0.25">
      <c r="A1362" s="53" t="str">
        <f t="shared" si="301"/>
        <v>Mangalpara water distribution zone</v>
      </c>
      <c r="B1362" s="51">
        <f>B1359/3</f>
        <v>5</v>
      </c>
      <c r="C1362" s="51">
        <f>C1359/3</f>
        <v>5</v>
      </c>
      <c r="D1362" s="51">
        <f>D1359/3</f>
        <v>0</v>
      </c>
      <c r="E1362" s="51">
        <f>E1359/3</f>
        <v>0</v>
      </c>
      <c r="F1362" s="52">
        <f t="shared" si="303"/>
        <v>10</v>
      </c>
    </row>
    <row r="1363" spans="1:6" x14ac:dyDescent="0.25">
      <c r="A1363" s="47" t="s">
        <v>50</v>
      </c>
      <c r="B1363" s="54">
        <f>SUM(B1347,B1348,B1350,B1352,B1354,B1359)</f>
        <v>19</v>
      </c>
      <c r="C1363" s="54">
        <f t="shared" ref="C1363:E1363" si="304">SUM(C1347,C1348,C1350,C1352,C1354,C1359)</f>
        <v>19</v>
      </c>
      <c r="D1363" s="54">
        <f t="shared" si="304"/>
        <v>0</v>
      </c>
      <c r="E1363" s="54">
        <f t="shared" si="304"/>
        <v>1</v>
      </c>
      <c r="F1363" s="55">
        <f t="shared" ref="F1363" si="305">SUM(F1347,F1348,F1350,F1352,F1354,F1359)</f>
        <v>39</v>
      </c>
    </row>
    <row r="1364" spans="1:6" ht="18.75" x14ac:dyDescent="0.25">
      <c r="F1364" s="59"/>
    </row>
  </sheetData>
  <mergeCells count="62">
    <mergeCell ref="F68:F70"/>
    <mergeCell ref="F24:F26"/>
    <mergeCell ref="F90:F92"/>
    <mergeCell ref="F46:F48"/>
    <mergeCell ref="F134:F136"/>
    <mergeCell ref="F156:F158"/>
    <mergeCell ref="F112:F114"/>
    <mergeCell ref="F200:F202"/>
    <mergeCell ref="F178:F180"/>
    <mergeCell ref="F266:F268"/>
    <mergeCell ref="F222:F224"/>
    <mergeCell ref="F244:F246"/>
    <mergeCell ref="F508:F510"/>
    <mergeCell ref="F574:F576"/>
    <mergeCell ref="F552:F554"/>
    <mergeCell ref="F354:F356"/>
    <mergeCell ref="F398:F400"/>
    <mergeCell ref="F376:F378"/>
    <mergeCell ref="F442:F444"/>
    <mergeCell ref="F420:F422"/>
    <mergeCell ref="F1234:F1236"/>
    <mergeCell ref="F1190:F1192"/>
    <mergeCell ref="F1212:F1214"/>
    <mergeCell ref="F1168:F1170"/>
    <mergeCell ref="F794:F796"/>
    <mergeCell ref="F882:F884"/>
    <mergeCell ref="F838:F840"/>
    <mergeCell ref="F970:F972"/>
    <mergeCell ref="F926:F928"/>
    <mergeCell ref="F1124:F1126"/>
    <mergeCell ref="F1080:F1082"/>
    <mergeCell ref="F1058:F1060"/>
    <mergeCell ref="F1014:F1016"/>
    <mergeCell ref="F1146:F1148"/>
    <mergeCell ref="F1102:F1104"/>
    <mergeCell ref="F860:F862"/>
    <mergeCell ref="F816:F818"/>
    <mergeCell ref="F948:F950"/>
    <mergeCell ref="F904:F906"/>
    <mergeCell ref="F1036:F1038"/>
    <mergeCell ref="F992:F994"/>
    <mergeCell ref="F2:F4"/>
    <mergeCell ref="F332:F334"/>
    <mergeCell ref="F310:F312"/>
    <mergeCell ref="F288:F290"/>
    <mergeCell ref="F772:F774"/>
    <mergeCell ref="F728:F730"/>
    <mergeCell ref="F750:F752"/>
    <mergeCell ref="F618:F620"/>
    <mergeCell ref="F596:F598"/>
    <mergeCell ref="F662:F664"/>
    <mergeCell ref="F640:F642"/>
    <mergeCell ref="F706:F708"/>
    <mergeCell ref="F684:F686"/>
    <mergeCell ref="F486:F488"/>
    <mergeCell ref="F464:F466"/>
    <mergeCell ref="F530:F532"/>
    <mergeCell ref="F1300:F1302"/>
    <mergeCell ref="F1256:F1258"/>
    <mergeCell ref="F1344:F1346"/>
    <mergeCell ref="F1322:F1324"/>
    <mergeCell ref="F1278:F128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Cover</vt:lpstr>
      <vt:lpstr>Instructions</vt:lpstr>
      <vt:lpstr>Input</vt:lpstr>
      <vt:lpstr>ULB Regime</vt:lpstr>
      <vt:lpstr>Monthlist</vt:lpstr>
      <vt:lpstr>Monthly!Print_Area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rajiv</dc:creator>
  <cp:lastModifiedBy>Vimal Sharma</cp:lastModifiedBy>
  <cp:lastPrinted>2014-09-01T08:09:28Z</cp:lastPrinted>
  <dcterms:created xsi:type="dcterms:W3CDTF">2014-06-04T10:54:53Z</dcterms:created>
  <dcterms:modified xsi:type="dcterms:W3CDTF">2014-09-08T10:59:52Z</dcterms:modified>
</cp:coreProperties>
</file>